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0725" activeTab="3"/>
  </bookViews>
  <sheets>
    <sheet name="H３０年度２部日程" sheetId="5" r:id="rId1"/>
    <sheet name="チーム名" sheetId="2" r:id="rId2"/>
    <sheet name="カード累積" sheetId="6" r:id="rId3"/>
    <sheet name="星取表" sheetId="7" r:id="rId4"/>
  </sheets>
  <definedNames>
    <definedName name="_xlnm.Print_Area" localSheetId="3">星取表!$B$2:$AU$26</definedName>
  </definedNames>
  <calcPr calcId="145621"/>
</workbook>
</file>

<file path=xl/calcChain.xml><?xml version="1.0" encoding="utf-8"?>
<calcChain xmlns="http://schemas.openxmlformats.org/spreadsheetml/2006/main">
  <c r="J80" i="5" l="1"/>
  <c r="J81" i="5"/>
  <c r="J82" i="5"/>
  <c r="J84" i="5"/>
  <c r="AQ7" i="7" l="1"/>
  <c r="AR7" i="7"/>
  <c r="AQ9" i="7"/>
  <c r="AR9" i="7"/>
  <c r="AQ11" i="7"/>
  <c r="AR11" i="7"/>
  <c r="AQ13" i="7"/>
  <c r="AR13" i="7"/>
  <c r="AQ15" i="7"/>
  <c r="AR15" i="7"/>
  <c r="AQ17" i="7"/>
  <c r="AR17" i="7"/>
  <c r="AQ19" i="7"/>
  <c r="AR19" i="7"/>
  <c r="AQ21" i="7"/>
  <c r="AR21" i="7"/>
  <c r="AQ23" i="7"/>
  <c r="AR23" i="7"/>
  <c r="AQ25" i="7"/>
  <c r="AR25" i="7"/>
  <c r="AT25" i="7"/>
  <c r="B25" i="7"/>
  <c r="B23" i="7"/>
  <c r="B21" i="7"/>
  <c r="B19" i="7"/>
  <c r="B17" i="7"/>
  <c r="B15" i="7"/>
  <c r="B13" i="7"/>
  <c r="B11" i="7"/>
  <c r="B9" i="7"/>
  <c r="B7" i="7"/>
  <c r="B5" i="7"/>
  <c r="AT23" i="7"/>
  <c r="AT21" i="7"/>
  <c r="AT19" i="7"/>
  <c r="AT17" i="7"/>
  <c r="AT15" i="7"/>
  <c r="AT13" i="7"/>
  <c r="AT11" i="7"/>
  <c r="AT9" i="7"/>
  <c r="AT7" i="7"/>
  <c r="AT5" i="7"/>
  <c r="AR5" i="7"/>
  <c r="AQ5" i="7"/>
  <c r="AS19" i="7" l="1"/>
  <c r="AS15" i="7"/>
  <c r="AS13" i="7"/>
  <c r="AS11" i="7"/>
  <c r="AS9" i="7"/>
  <c r="AS25" i="7"/>
  <c r="AS23" i="7"/>
  <c r="AS21" i="7"/>
  <c r="AS17" i="7"/>
  <c r="AS7" i="7"/>
  <c r="AS5" i="7"/>
  <c r="G82" i="5" l="1"/>
  <c r="L81" i="5" s="1"/>
  <c r="L82" i="5"/>
  <c r="G81" i="5"/>
  <c r="L80" i="5" s="1"/>
  <c r="G80" i="5"/>
  <c r="L79" i="5" s="1"/>
  <c r="J79" i="5"/>
  <c r="G79" i="5"/>
  <c r="L78" i="5" s="1"/>
  <c r="J78" i="5"/>
  <c r="G78" i="5"/>
  <c r="D78" i="5" s="1"/>
  <c r="L83" i="5" l="1"/>
  <c r="J88" i="5"/>
  <c r="G88" i="5"/>
  <c r="L87" i="5" s="1"/>
  <c r="J87" i="5"/>
  <c r="L89" i="5" s="1"/>
  <c r="G87" i="5"/>
  <c r="L86" i="5" s="1"/>
  <c r="J86" i="5"/>
  <c r="G86" i="5"/>
  <c r="L85" i="5" s="1"/>
  <c r="J85" i="5"/>
  <c r="G85" i="5"/>
  <c r="L84" i="5" s="1"/>
  <c r="G84" i="5"/>
  <c r="D84" i="5" s="1"/>
  <c r="G72" i="5"/>
  <c r="J64" i="5"/>
  <c r="G64" i="5"/>
  <c r="L63" i="5" s="1"/>
  <c r="J63" i="5"/>
  <c r="L65" i="5" s="1"/>
  <c r="G63" i="5"/>
  <c r="L62" i="5" s="1"/>
  <c r="J62" i="5"/>
  <c r="G62" i="5"/>
  <c r="D62" i="5" s="1"/>
  <c r="J50" i="5"/>
  <c r="G50" i="5"/>
  <c r="L49" i="5" s="1"/>
  <c r="J49" i="5"/>
  <c r="L51" i="5" s="1"/>
  <c r="G49" i="5"/>
  <c r="L48" i="5" s="1"/>
  <c r="J48" i="5"/>
  <c r="G48" i="5"/>
  <c r="J46" i="5"/>
  <c r="G46" i="5"/>
  <c r="L45" i="5" s="1"/>
  <c r="J45" i="5"/>
  <c r="L47" i="5" s="1"/>
  <c r="G45" i="5"/>
  <c r="L44" i="5" s="1"/>
  <c r="J44" i="5"/>
  <c r="G44" i="5"/>
  <c r="G42" i="5"/>
  <c r="L41" i="5" s="1"/>
  <c r="J42" i="5"/>
  <c r="L88" i="5" l="1"/>
  <c r="L64" i="5"/>
  <c r="L50" i="5"/>
  <c r="L46" i="5"/>
  <c r="J32" i="5"/>
  <c r="G32" i="5"/>
  <c r="L31" i="5" s="1"/>
  <c r="G31" i="5"/>
  <c r="J31" i="5"/>
  <c r="L32" i="5" s="1"/>
  <c r="G20" i="5"/>
  <c r="L19" i="5" s="1"/>
  <c r="L33" i="5" l="1"/>
  <c r="J76" i="5"/>
  <c r="G76" i="5"/>
  <c r="L75" i="5" s="1"/>
  <c r="J75" i="5"/>
  <c r="G75" i="5"/>
  <c r="L74" i="5" s="1"/>
  <c r="J74" i="5"/>
  <c r="G74" i="5"/>
  <c r="L73" i="5" s="1"/>
  <c r="J73" i="5"/>
  <c r="G73" i="5"/>
  <c r="L72" i="5" s="1"/>
  <c r="J72" i="5"/>
  <c r="J70" i="5"/>
  <c r="G70" i="5"/>
  <c r="L69" i="5" s="1"/>
  <c r="J69" i="5"/>
  <c r="G69" i="5"/>
  <c r="L68" i="5" s="1"/>
  <c r="J68" i="5"/>
  <c r="G68" i="5"/>
  <c r="L67" i="5" s="1"/>
  <c r="J67" i="5"/>
  <c r="G67" i="5"/>
  <c r="L66" i="5" s="1"/>
  <c r="J66" i="5"/>
  <c r="G66" i="5"/>
  <c r="D66" i="5" s="1"/>
  <c r="D44" i="5"/>
  <c r="J41" i="5"/>
  <c r="G41" i="5"/>
  <c r="L40" i="5" s="1"/>
  <c r="J40" i="5"/>
  <c r="G40" i="5"/>
  <c r="L39" i="5" s="1"/>
  <c r="J39" i="5"/>
  <c r="G39" i="5"/>
  <c r="D39" i="5" s="1"/>
  <c r="J37" i="5"/>
  <c r="G37" i="5"/>
  <c r="L36" i="5" s="1"/>
  <c r="J36" i="5"/>
  <c r="L38" i="5" s="1"/>
  <c r="L37" i="5" s="1"/>
  <c r="G36" i="5"/>
  <c r="L35" i="5" s="1"/>
  <c r="J35" i="5"/>
  <c r="G35" i="5"/>
  <c r="L34" i="5" s="1"/>
  <c r="J34" i="5"/>
  <c r="G34" i="5"/>
  <c r="D34" i="5" s="1"/>
  <c r="L76" i="5" l="1"/>
  <c r="L77" i="5"/>
  <c r="L70" i="5"/>
  <c r="L71" i="5"/>
  <c r="L42" i="5"/>
  <c r="L43" i="5"/>
  <c r="J22" i="5"/>
  <c r="G22" i="5"/>
  <c r="L21" i="5" s="1"/>
  <c r="J21" i="5"/>
  <c r="G21" i="5"/>
  <c r="L20" i="5" s="1"/>
  <c r="J20" i="5"/>
  <c r="J19" i="5"/>
  <c r="G19" i="5"/>
  <c r="D19" i="5" s="1"/>
  <c r="J27" i="5"/>
  <c r="G27" i="5"/>
  <c r="L26" i="5" s="1"/>
  <c r="J26" i="5"/>
  <c r="G26" i="5"/>
  <c r="L25" i="5" s="1"/>
  <c r="J25" i="5"/>
  <c r="G25" i="5"/>
  <c r="L24" i="5" s="1"/>
  <c r="J24" i="5"/>
  <c r="G24" i="5"/>
  <c r="D24" i="5" s="1"/>
  <c r="J15" i="5"/>
  <c r="G15" i="5"/>
  <c r="L14" i="5" s="1"/>
  <c r="J14" i="5"/>
  <c r="G14" i="5"/>
  <c r="L13" i="5" s="1"/>
  <c r="J13" i="5"/>
  <c r="G13" i="5"/>
  <c r="L12" i="5" s="1"/>
  <c r="J12" i="5"/>
  <c r="G12" i="5"/>
  <c r="D12" i="5" s="1"/>
  <c r="J10" i="5"/>
  <c r="G10" i="5"/>
  <c r="L9" i="5" s="1"/>
  <c r="J9" i="5"/>
  <c r="G9" i="5"/>
  <c r="L8" i="5" s="1"/>
  <c r="J8" i="5"/>
  <c r="G8" i="5"/>
  <c r="L7" i="5" s="1"/>
  <c r="J7" i="5"/>
  <c r="G7" i="5"/>
  <c r="L27" i="5" l="1"/>
  <c r="L28" i="5"/>
  <c r="L11" i="5"/>
  <c r="L10" i="5"/>
  <c r="L16" i="5"/>
  <c r="L15" i="5"/>
  <c r="L22" i="5"/>
  <c r="L23" i="5"/>
</calcChain>
</file>

<file path=xl/sharedStrings.xml><?xml version="1.0" encoding="utf-8"?>
<sst xmlns="http://schemas.openxmlformats.org/spreadsheetml/2006/main" count="565" uniqueCount="250">
  <si>
    <t>月／日</t>
    <rPh sb="0" eb="1">
      <t>ツキ</t>
    </rPh>
    <rPh sb="2" eb="3">
      <t>ヒ</t>
    </rPh>
    <phoneticPr fontId="2"/>
  </si>
  <si>
    <t>当番チーム</t>
    <rPh sb="0" eb="2">
      <t>トウバン</t>
    </rPh>
    <phoneticPr fontId="2"/>
  </si>
  <si>
    <t>キックオフ</t>
    <phoneticPr fontId="2"/>
  </si>
  <si>
    <t>対 戦 カ ー ド</t>
    <rPh sb="0" eb="3">
      <t>タイセン</t>
    </rPh>
    <phoneticPr fontId="2"/>
  </si>
  <si>
    <t>審　　判</t>
    <rPh sb="0" eb="1">
      <t>シン</t>
    </rPh>
    <rPh sb="3" eb="4">
      <t>ハン</t>
    </rPh>
    <phoneticPr fontId="2"/>
  </si>
  <si>
    <t>第１節</t>
    <rPh sb="0" eb="1">
      <t>ダイ</t>
    </rPh>
    <rPh sb="2" eb="3">
      <t>セツ</t>
    </rPh>
    <phoneticPr fontId="2"/>
  </si>
  <si>
    <t>-</t>
    <phoneticPr fontId="2"/>
  </si>
  <si>
    <t>北岸</t>
    <rPh sb="0" eb="2">
      <t>ホクガン</t>
    </rPh>
    <phoneticPr fontId="2"/>
  </si>
  <si>
    <t>郵送</t>
    <rPh sb="0" eb="2">
      <t>ユウソウ</t>
    </rPh>
    <phoneticPr fontId="2"/>
  </si>
  <si>
    <t>第２節</t>
    <rPh sb="0" eb="1">
      <t>ダイ</t>
    </rPh>
    <rPh sb="2" eb="3">
      <t>セツ</t>
    </rPh>
    <phoneticPr fontId="2"/>
  </si>
  <si>
    <t>第３節</t>
    <rPh sb="0" eb="1">
      <t>ダイ</t>
    </rPh>
    <rPh sb="2" eb="3">
      <t>セツ</t>
    </rPh>
    <phoneticPr fontId="2"/>
  </si>
  <si>
    <t>第４節</t>
    <rPh sb="0" eb="1">
      <t>ダイ</t>
    </rPh>
    <rPh sb="2" eb="3">
      <t>セツ</t>
    </rPh>
    <phoneticPr fontId="2"/>
  </si>
  <si>
    <t>第５節</t>
    <rPh sb="0" eb="1">
      <t>ダイ</t>
    </rPh>
    <rPh sb="2" eb="3">
      <t>セツ</t>
    </rPh>
    <phoneticPr fontId="2"/>
  </si>
  <si>
    <t>第６節</t>
    <rPh sb="0" eb="1">
      <t>ダイ</t>
    </rPh>
    <rPh sb="2" eb="3">
      <t>セツ</t>
    </rPh>
    <phoneticPr fontId="2"/>
  </si>
  <si>
    <t>第７節</t>
    <rPh sb="0" eb="1">
      <t>ダイ</t>
    </rPh>
    <rPh sb="2" eb="3">
      <t>セツ</t>
    </rPh>
    <phoneticPr fontId="2"/>
  </si>
  <si>
    <t>第８節</t>
    <rPh sb="0" eb="1">
      <t>ダイ</t>
    </rPh>
    <rPh sb="2" eb="3">
      <t>セツ</t>
    </rPh>
    <phoneticPr fontId="2"/>
  </si>
  <si>
    <t>ＦＣ徳島 ＫＥＮＴＯ’Ｓ</t>
    <rPh sb="2" eb="4">
      <t>トクシマ</t>
    </rPh>
    <phoneticPr fontId="2"/>
  </si>
  <si>
    <t>第９節</t>
    <rPh sb="0" eb="1">
      <t>ダイ</t>
    </rPh>
    <rPh sb="2" eb="3">
      <t>セツ</t>
    </rPh>
    <phoneticPr fontId="2"/>
  </si>
  <si>
    <t>第１０節</t>
    <rPh sb="0" eb="1">
      <t>ダイ</t>
    </rPh>
    <rPh sb="3" eb="4">
      <t>セツ</t>
    </rPh>
    <phoneticPr fontId="2"/>
  </si>
  <si>
    <t>第１１節</t>
    <rPh sb="0" eb="1">
      <t>ダイ</t>
    </rPh>
    <rPh sb="3" eb="4">
      <t>セツ</t>
    </rPh>
    <phoneticPr fontId="2"/>
  </si>
  <si>
    <t>TSV人工</t>
    <rPh sb="3" eb="5">
      <t>ジンコウ</t>
    </rPh>
    <phoneticPr fontId="2"/>
  </si>
  <si>
    <t>　★試合延期の申し入れについては、基本的には試合日の１ヶ月前までとする。</t>
    <rPh sb="2" eb="4">
      <t>シアイ</t>
    </rPh>
    <rPh sb="4" eb="6">
      <t>エンキ</t>
    </rPh>
    <rPh sb="7" eb="8">
      <t>モウ</t>
    </rPh>
    <rPh sb="9" eb="10">
      <t>イ</t>
    </rPh>
    <rPh sb="17" eb="20">
      <t>キホンテキ</t>
    </rPh>
    <rPh sb="22" eb="25">
      <t>シアイビ</t>
    </rPh>
    <rPh sb="26" eb="29">
      <t>イッカゲツ</t>
    </rPh>
    <rPh sb="29" eb="30">
      <t>マエ</t>
    </rPh>
    <phoneticPr fontId="2"/>
  </si>
  <si>
    <t>　★空き缶・タバコ・ゴミ等は､各チームが責任を持って処理する事｡</t>
    <rPh sb="2" eb="3">
      <t>ア</t>
    </rPh>
    <rPh sb="4" eb="5">
      <t>カン</t>
    </rPh>
    <rPh sb="12" eb="13">
      <t>トウ</t>
    </rPh>
    <rPh sb="15" eb="16">
      <t>カク</t>
    </rPh>
    <rPh sb="20" eb="22">
      <t>セキニン</t>
    </rPh>
    <rPh sb="23" eb="24">
      <t>モ</t>
    </rPh>
    <rPh sb="26" eb="28">
      <t>ショリ</t>
    </rPh>
    <rPh sb="30" eb="31">
      <t>コト</t>
    </rPh>
    <phoneticPr fontId="2"/>
  </si>
  <si>
    <t>　★用具類は､参加チームの大切な財産です｡取り扱いに当たっては慎重・丁寧に扱ってください｡</t>
    <rPh sb="2" eb="5">
      <t>ヨウグルイ</t>
    </rPh>
    <rPh sb="7" eb="9">
      <t>サンカ</t>
    </rPh>
    <rPh sb="13" eb="15">
      <t>タイセツ</t>
    </rPh>
    <rPh sb="16" eb="18">
      <t>ザイサン</t>
    </rPh>
    <rPh sb="21" eb="22">
      <t>ト</t>
    </rPh>
    <rPh sb="23" eb="24">
      <t>アツカ</t>
    </rPh>
    <rPh sb="26" eb="27">
      <t>ア</t>
    </rPh>
    <rPh sb="31" eb="33">
      <t>シンチョウ</t>
    </rPh>
    <rPh sb="34" eb="36">
      <t>テイネイ</t>
    </rPh>
    <rPh sb="37" eb="38">
      <t>アツカ</t>
    </rPh>
    <phoneticPr fontId="2"/>
  </si>
  <si>
    <t>No</t>
    <phoneticPr fontId="2"/>
  </si>
  <si>
    <t>チーム名</t>
    <rPh sb="3" eb="4">
      <t>メイ</t>
    </rPh>
    <phoneticPr fontId="2"/>
  </si>
  <si>
    <t>（NO．２）</t>
    <phoneticPr fontId="2"/>
  </si>
  <si>
    <t>各チーム必ず1名参加してください</t>
    <rPh sb="0" eb="1">
      <t>カク</t>
    </rPh>
    <rPh sb="4" eb="5">
      <t>カナラ</t>
    </rPh>
    <rPh sb="7" eb="8">
      <t>メイ</t>
    </rPh>
    <rPh sb="8" eb="10">
      <t>サンカ</t>
    </rPh>
    <phoneticPr fontId="2"/>
  </si>
  <si>
    <t>県サッカー協会</t>
    <rPh sb="0" eb="1">
      <t>ケン</t>
    </rPh>
    <rPh sb="5" eb="7">
      <t>キョウカイ</t>
    </rPh>
    <phoneticPr fontId="2"/>
  </si>
  <si>
    <t>　★審 　判 …… 審判服を必ず着用する事｡(主審・副審共に)又、選手証を必ずチェック(交代選手も)する事。</t>
    <rPh sb="2" eb="3">
      <t>シン</t>
    </rPh>
    <rPh sb="5" eb="6">
      <t>ハン</t>
    </rPh>
    <phoneticPr fontId="2"/>
  </si>
  <si>
    <t>グランド</t>
    <phoneticPr fontId="2"/>
  </si>
  <si>
    <t>【 ２部 リーグ長 】</t>
    <rPh sb="3" eb="4">
      <t>ブ</t>
    </rPh>
    <rPh sb="8" eb="9">
      <t>チョウ</t>
    </rPh>
    <phoneticPr fontId="2"/>
  </si>
  <si>
    <t>　★審判は試合結果を順に送り最終審判が審判報告書をリーグ責任者に必ず郵送する事｡</t>
    <rPh sb="2" eb="4">
      <t>シンパン</t>
    </rPh>
    <rPh sb="5" eb="7">
      <t>シアイ</t>
    </rPh>
    <rPh sb="7" eb="9">
      <t>ケッカ</t>
    </rPh>
    <rPh sb="10" eb="11">
      <t>ジュン</t>
    </rPh>
    <rPh sb="12" eb="13">
      <t>オク</t>
    </rPh>
    <rPh sb="14" eb="16">
      <t>サイシュウ</t>
    </rPh>
    <rPh sb="16" eb="18">
      <t>シンパン</t>
    </rPh>
    <rPh sb="19" eb="21">
      <t>シンパン</t>
    </rPh>
    <rPh sb="21" eb="24">
      <t>ホウコクショ</t>
    </rPh>
    <rPh sb="28" eb="31">
      <t>セキニンシャ</t>
    </rPh>
    <rPh sb="32" eb="33">
      <t>カナラ</t>
    </rPh>
    <rPh sb="34" eb="36">
      <t>ユウソウ</t>
    </rPh>
    <rPh sb="38" eb="39">
      <t>コト</t>
    </rPh>
    <phoneticPr fontId="2"/>
  </si>
  <si>
    <t>　　受け付けない)なお、当番と審判が当たってる場合は、試合延期になっても日程表通りに行うことを条件とする。</t>
    <rPh sb="12" eb="14">
      <t>トウバン</t>
    </rPh>
    <rPh sb="15" eb="17">
      <t>シンパン</t>
    </rPh>
    <rPh sb="18" eb="19">
      <t>ア</t>
    </rPh>
    <rPh sb="23" eb="25">
      <t>バアイ</t>
    </rPh>
    <rPh sb="27" eb="29">
      <t>シアイ</t>
    </rPh>
    <rPh sb="29" eb="31">
      <t>エンキ</t>
    </rPh>
    <rPh sb="36" eb="38">
      <t>ニッテイ</t>
    </rPh>
    <rPh sb="38" eb="39">
      <t>ヒョウ</t>
    </rPh>
    <rPh sb="39" eb="40">
      <t>ドオ</t>
    </rPh>
    <rPh sb="42" eb="43">
      <t>オコナ</t>
    </rPh>
    <rPh sb="47" eb="49">
      <t>ジョウケン</t>
    </rPh>
    <phoneticPr fontId="2"/>
  </si>
  <si>
    <t>　　 ※上記を必ず守ること｡守れない場合はチームにペナルティを課します。</t>
    <rPh sb="4" eb="6">
      <t>ジョウキ</t>
    </rPh>
    <rPh sb="7" eb="8">
      <t>カナラ</t>
    </rPh>
    <rPh sb="9" eb="10">
      <t>マモ</t>
    </rPh>
    <rPh sb="14" eb="15">
      <t>マモ</t>
    </rPh>
    <rPh sb="18" eb="20">
      <t>バアイ</t>
    </rPh>
    <rPh sb="31" eb="32">
      <t>カ</t>
    </rPh>
    <phoneticPr fontId="2"/>
  </si>
  <si>
    <t xml:space="preserve"> 　 参加してください。(代表者が来れない場合は監督又は主将・主務の人)※不参加のチームはペナルティがあります。</t>
    <rPh sb="13" eb="16">
      <t>ダイヒョウシャ</t>
    </rPh>
    <rPh sb="17" eb="18">
      <t>コ</t>
    </rPh>
    <rPh sb="21" eb="23">
      <t>バアイ</t>
    </rPh>
    <rPh sb="24" eb="26">
      <t>カントク</t>
    </rPh>
    <rPh sb="26" eb="27">
      <t>マタ</t>
    </rPh>
    <rPh sb="28" eb="30">
      <t>シュショウ</t>
    </rPh>
    <rPh sb="31" eb="33">
      <t>シュム</t>
    </rPh>
    <rPh sb="34" eb="35">
      <t>ヒト</t>
    </rPh>
    <rPh sb="37" eb="40">
      <t>フサンカ</t>
    </rPh>
    <phoneticPr fontId="2"/>
  </si>
  <si>
    <t>　★リーグ中間期ミーティングは、リーグ運営の情報・意見交換及び協会への要望等の話をするのでチーム代表者が必ず</t>
    <rPh sb="5" eb="8">
      <t>チュウカンキ</t>
    </rPh>
    <rPh sb="19" eb="21">
      <t>ウンエイ</t>
    </rPh>
    <rPh sb="22" eb="24">
      <t>ジョウホウ</t>
    </rPh>
    <rPh sb="25" eb="27">
      <t>イケン</t>
    </rPh>
    <rPh sb="27" eb="29">
      <t>コウカン</t>
    </rPh>
    <rPh sb="29" eb="30">
      <t>オヨ</t>
    </rPh>
    <rPh sb="31" eb="33">
      <t>キョウカイ</t>
    </rPh>
    <rPh sb="35" eb="37">
      <t>ヨウボウ</t>
    </rPh>
    <rPh sb="37" eb="38">
      <t>ナド</t>
    </rPh>
    <rPh sb="39" eb="40">
      <t>ハナシ</t>
    </rPh>
    <phoneticPr fontId="2"/>
  </si>
  <si>
    <t>　　ただし、試合の対戦相手が延期を承諾した場合にのみ成立する。(冠婚葬祭及び会社・地域の行事以外の理由は基本的に</t>
    <rPh sb="6" eb="8">
      <t>シアイ</t>
    </rPh>
    <rPh sb="9" eb="11">
      <t>タイセン</t>
    </rPh>
    <rPh sb="11" eb="13">
      <t>アイテ</t>
    </rPh>
    <rPh sb="14" eb="16">
      <t>エンキ</t>
    </rPh>
    <rPh sb="17" eb="19">
      <t>ショウダク</t>
    </rPh>
    <rPh sb="21" eb="23">
      <t>バアイ</t>
    </rPh>
    <rPh sb="26" eb="28">
      <t>セイリツ</t>
    </rPh>
    <rPh sb="32" eb="36">
      <t>カンコンソウサイ</t>
    </rPh>
    <rPh sb="36" eb="37">
      <t>オヨ</t>
    </rPh>
    <rPh sb="38" eb="40">
      <t>カイシャ</t>
    </rPh>
    <rPh sb="41" eb="43">
      <t>チイキ</t>
    </rPh>
    <rPh sb="44" eb="46">
      <t>ギョウジ</t>
    </rPh>
    <rPh sb="46" eb="48">
      <t>イガイ</t>
    </rPh>
    <rPh sb="49" eb="51">
      <t>リユウ</t>
    </rPh>
    <rPh sb="52" eb="55">
      <t>キホンテキ</t>
    </rPh>
    <phoneticPr fontId="2"/>
  </si>
  <si>
    <t>　★ＴＳＶの施設内では禁煙となっております。(吸う人は施設外でお願いします)※車内も禁止</t>
    <rPh sb="6" eb="9">
      <t>シセツナイ</t>
    </rPh>
    <rPh sb="11" eb="13">
      <t>キンエン</t>
    </rPh>
    <rPh sb="23" eb="24">
      <t>ス</t>
    </rPh>
    <rPh sb="25" eb="26">
      <t>ヒト</t>
    </rPh>
    <rPh sb="27" eb="29">
      <t>シセツ</t>
    </rPh>
    <rPh sb="29" eb="30">
      <t>ガイ</t>
    </rPh>
    <rPh sb="32" eb="33">
      <t>ネガ</t>
    </rPh>
    <rPh sb="39" eb="41">
      <t>シャナイ</t>
    </rPh>
    <rPh sb="42" eb="44">
      <t>キンシ</t>
    </rPh>
    <phoneticPr fontId="2"/>
  </si>
  <si>
    <t>（NO．１）</t>
    <phoneticPr fontId="2"/>
  </si>
  <si>
    <t xml:space="preserve">   </t>
    <phoneticPr fontId="2"/>
  </si>
  <si>
    <t>　★試合時間は７０分とし、選手の交代人数は７名までとする。</t>
    <rPh sb="2" eb="4">
      <t>シアイ</t>
    </rPh>
    <rPh sb="4" eb="6">
      <t>ジカン</t>
    </rPh>
    <rPh sb="9" eb="10">
      <t>フン</t>
    </rPh>
    <rPh sb="13" eb="15">
      <t>センシュ</t>
    </rPh>
    <rPh sb="16" eb="18">
      <t>コウタイ</t>
    </rPh>
    <rPh sb="18" eb="20">
      <t>ニンズウ</t>
    </rPh>
    <rPh sb="22" eb="23">
      <t>メイ</t>
    </rPh>
    <phoneticPr fontId="2"/>
  </si>
  <si>
    <t>　★ゴールキーパーは、ユニフォーム申請しているショーツ以外も認める。（但し、黒色のみとする）</t>
    <rPh sb="17" eb="19">
      <t>シンセイ</t>
    </rPh>
    <rPh sb="27" eb="29">
      <t>イガイ</t>
    </rPh>
    <rPh sb="30" eb="31">
      <t>ミト</t>
    </rPh>
    <rPh sb="35" eb="36">
      <t>タダ</t>
    </rPh>
    <rPh sb="38" eb="40">
      <t>コクショク</t>
    </rPh>
    <phoneticPr fontId="2"/>
  </si>
  <si>
    <t>FC道楽</t>
    <rPh sb="2" eb="4">
      <t>ドウラク</t>
    </rPh>
    <phoneticPr fontId="2"/>
  </si>
  <si>
    <t>　★冬場（１１月～２月）に限り黒色のアンダーショーツの着用を認める。</t>
    <rPh sb="2" eb="4">
      <t>フユバ</t>
    </rPh>
    <rPh sb="7" eb="8">
      <t>ガツ</t>
    </rPh>
    <rPh sb="10" eb="11">
      <t>ガツ</t>
    </rPh>
    <rPh sb="13" eb="14">
      <t>カギ</t>
    </rPh>
    <rPh sb="15" eb="17">
      <t>クロイロ</t>
    </rPh>
    <rPh sb="27" eb="29">
      <t>チャクヨウ</t>
    </rPh>
    <rPh sb="30" eb="31">
      <t>ミト</t>
    </rPh>
    <phoneticPr fontId="2"/>
  </si>
  <si>
    <t>　　※主審が判断して前後半３０秒～１分以内で実施してください。(時計は止めない)</t>
  </si>
  <si>
    <t>各チーム代表者</t>
    <rPh sb="0" eb="1">
      <t>カク</t>
    </rPh>
    <rPh sb="4" eb="7">
      <t>ダイヒョウシャ</t>
    </rPh>
    <phoneticPr fontId="2"/>
  </si>
  <si>
    <t>中間期ミーティング</t>
    <rPh sb="0" eb="3">
      <t>チュウカンキ</t>
    </rPh>
    <phoneticPr fontId="2"/>
  </si>
  <si>
    <t xml:space="preserve"> 　　　　　　　　最終審判はコーナーフラッグを所定の場所に片付け、会場のゴミ等をチェックして審判報告書に</t>
    <rPh sb="9" eb="11">
      <t>サイシュウ</t>
    </rPh>
    <rPh sb="11" eb="13">
      <t>シンパン</t>
    </rPh>
    <rPh sb="23" eb="25">
      <t>ショテイ</t>
    </rPh>
    <rPh sb="26" eb="28">
      <t>バショ</t>
    </rPh>
    <rPh sb="29" eb="31">
      <t>カタヅ</t>
    </rPh>
    <rPh sb="33" eb="35">
      <t>カイジョウ</t>
    </rPh>
    <rPh sb="38" eb="39">
      <t>ナド</t>
    </rPh>
    <rPh sb="46" eb="48">
      <t>シンパン</t>
    </rPh>
    <rPh sb="48" eb="51">
      <t>ホウコクショ</t>
    </rPh>
    <phoneticPr fontId="2"/>
  </si>
  <si>
    <t xml:space="preserve"> 　　　　　　　　確認サインを必ずしてください。</t>
    <rPh sb="9" eb="11">
      <t>カクニン</t>
    </rPh>
    <rPh sb="15" eb="16">
      <t>カナラ</t>
    </rPh>
    <phoneticPr fontId="2"/>
  </si>
  <si>
    <t>　★決められた試合開始時間、又は前試合終了後２０分を経過しても人数が揃わず(６名以下)、試合が出来ない</t>
    <rPh sb="2" eb="3">
      <t>キ</t>
    </rPh>
    <rPh sb="7" eb="9">
      <t>シアイ</t>
    </rPh>
    <rPh sb="9" eb="11">
      <t>カイシ</t>
    </rPh>
    <rPh sb="11" eb="13">
      <t>ジカン</t>
    </rPh>
    <rPh sb="14" eb="15">
      <t>マタ</t>
    </rPh>
    <rPh sb="16" eb="17">
      <t>ゼン</t>
    </rPh>
    <rPh sb="17" eb="19">
      <t>シアイ</t>
    </rPh>
    <rPh sb="19" eb="22">
      <t>シュウリョウゴ</t>
    </rPh>
    <rPh sb="24" eb="25">
      <t>フン</t>
    </rPh>
    <rPh sb="26" eb="28">
      <t>ケイカ</t>
    </rPh>
    <rPh sb="31" eb="33">
      <t>ニンズウ</t>
    </rPh>
    <rPh sb="34" eb="35">
      <t>ソロ</t>
    </rPh>
    <rPh sb="44" eb="46">
      <t>シアイ</t>
    </rPh>
    <rPh sb="47" eb="49">
      <t>デキ</t>
    </rPh>
    <phoneticPr fontId="2"/>
  </si>
  <si>
    <t>　★北岸グランドの用具庫は必ず鍵を閉めて帰ってください。</t>
    <phoneticPr fontId="2"/>
  </si>
  <si>
    <t>　　場合は棄権扱いとし、棄権した試合のスコアは０－５とし、当該リーグ最下位扱いとなる。</t>
    <rPh sb="2" eb="4">
      <t>バアイ</t>
    </rPh>
    <rPh sb="5" eb="7">
      <t>キケン</t>
    </rPh>
    <rPh sb="7" eb="8">
      <t>アツカ</t>
    </rPh>
    <rPh sb="12" eb="14">
      <t>キケン</t>
    </rPh>
    <rPh sb="16" eb="18">
      <t>シアイ</t>
    </rPh>
    <rPh sb="29" eb="31">
      <t>トウガイ</t>
    </rPh>
    <rPh sb="34" eb="37">
      <t>サイカイ</t>
    </rPh>
    <rPh sb="37" eb="38">
      <t>アツカ</t>
    </rPh>
    <phoneticPr fontId="2"/>
  </si>
  <si>
    <t>徳島県庁サッカークラブ</t>
    <rPh sb="0" eb="2">
      <t>トクシマ</t>
    </rPh>
    <rPh sb="2" eb="4">
      <t>ケンチョウ</t>
    </rPh>
    <phoneticPr fontId="2"/>
  </si>
  <si>
    <t>吉川　慎太郎</t>
    <rPh sb="0" eb="2">
      <t>ヨシカワ</t>
    </rPh>
    <rPh sb="3" eb="6">
      <t>シンタロウ</t>
    </rPh>
    <phoneticPr fontId="2"/>
  </si>
  <si>
    <t>０８０－５６６３－４９０９</t>
    <phoneticPr fontId="2"/>
  </si>
  <si>
    <t>pepepepepe2011@hotmail.co.jp</t>
    <phoneticPr fontId="2"/>
  </si>
  <si>
    <t>河内　良仁</t>
    <rPh sb="0" eb="2">
      <t>カワウチ</t>
    </rPh>
    <rPh sb="3" eb="5">
      <t>ヨシヒト</t>
    </rPh>
    <phoneticPr fontId="2"/>
  </si>
  <si>
    <r>
      <t>平成  ３０年度　徳島県サッカーリーグ</t>
    </r>
    <r>
      <rPr>
        <b/>
        <u/>
        <sz val="18"/>
        <color indexed="10"/>
        <rFont val="ＭＳ Ｐゴシック"/>
        <family val="3"/>
        <charset val="128"/>
      </rPr>
      <t>《２部》</t>
    </r>
    <r>
      <rPr>
        <b/>
        <u/>
        <sz val="18"/>
        <rFont val="ＭＳ Ｐゴシック"/>
        <family val="3"/>
        <charset val="128"/>
      </rPr>
      <t>日程表</t>
    </r>
    <rPh sb="0" eb="2">
      <t>ヘイセイ</t>
    </rPh>
    <rPh sb="6" eb="8">
      <t>ネンド</t>
    </rPh>
    <rPh sb="9" eb="12">
      <t>トクシマケン</t>
    </rPh>
    <rPh sb="21" eb="22">
      <t>ブ</t>
    </rPh>
    <rPh sb="23" eb="26">
      <t>ニッテイヒョウ</t>
    </rPh>
    <phoneticPr fontId="2"/>
  </si>
  <si>
    <t>カンピオーネ</t>
    <phoneticPr fontId="2"/>
  </si>
  <si>
    <t>FC山川</t>
    <rPh sb="2" eb="4">
      <t>ヤマカワ</t>
    </rPh>
    <phoneticPr fontId="2"/>
  </si>
  <si>
    <t>白虎隊</t>
    <rPh sb="0" eb="1">
      <t>シロ</t>
    </rPh>
    <rPh sb="1" eb="2">
      <t>トラ</t>
    </rPh>
    <rPh sb="2" eb="3">
      <t>タイ</t>
    </rPh>
    <phoneticPr fontId="2"/>
  </si>
  <si>
    <t>FC侍</t>
    <rPh sb="2" eb="3">
      <t>サムライ</t>
    </rPh>
    <phoneticPr fontId="2"/>
  </si>
  <si>
    <t>土竜</t>
    <rPh sb="0" eb="2">
      <t>モグラ</t>
    </rPh>
    <phoneticPr fontId="2"/>
  </si>
  <si>
    <t>N.J</t>
    <phoneticPr fontId="2"/>
  </si>
  <si>
    <t>Ｈ３０年４月１０日作成</t>
    <rPh sb="3" eb="4">
      <t>ネン</t>
    </rPh>
    <rPh sb="5" eb="6">
      <t>ガツ</t>
    </rPh>
    <rPh sb="8" eb="9">
      <t>ヒ</t>
    </rPh>
    <rPh sb="9" eb="11">
      <t>サクセイ</t>
    </rPh>
    <phoneticPr fontId="2"/>
  </si>
  <si>
    <t>カンピオーネ</t>
    <phoneticPr fontId="2"/>
  </si>
  <si>
    <t>村上　哲平</t>
    <rPh sb="0" eb="2">
      <t>ムラカミ</t>
    </rPh>
    <rPh sb="3" eb="5">
      <t>テッペイ</t>
    </rPh>
    <phoneticPr fontId="2"/>
  </si>
  <si>
    <t>山口　崇</t>
    <rPh sb="0" eb="2">
      <t>ヤマグチ</t>
    </rPh>
    <rPh sb="3" eb="4">
      <t>タカシ</t>
    </rPh>
    <phoneticPr fontId="2"/>
  </si>
  <si>
    <t>野田　涼太</t>
    <rPh sb="0" eb="2">
      <t>ノダ</t>
    </rPh>
    <rPh sb="3" eb="5">
      <t>リョウタ</t>
    </rPh>
    <phoneticPr fontId="2"/>
  </si>
  <si>
    <t>9:30～17:10　3部リーグ使用</t>
    <rPh sb="12" eb="13">
      <t>ブ</t>
    </rPh>
    <rPh sb="16" eb="18">
      <t>シヨウ</t>
    </rPh>
    <phoneticPr fontId="2"/>
  </si>
  <si>
    <t>山田　浩輝</t>
    <phoneticPr fontId="2"/>
  </si>
  <si>
    <t>リーグ中間期ミーティング　９月２日　ＰＭ６：３０～　サッカー協会１階会議室</t>
    <rPh sb="3" eb="6">
      <t>チュウカンキ</t>
    </rPh>
    <rPh sb="14" eb="15">
      <t>ガツ</t>
    </rPh>
    <rPh sb="16" eb="17">
      <t>ヒ</t>
    </rPh>
    <rPh sb="30" eb="32">
      <t>キョウカイ</t>
    </rPh>
    <rPh sb="33" eb="34">
      <t>カイ</t>
    </rPh>
    <rPh sb="34" eb="37">
      <t>カイギシツ</t>
    </rPh>
    <phoneticPr fontId="2"/>
  </si>
  <si>
    <t>ＦＣ徳島 ＫＥＮＴＯ’Ｓ</t>
    <phoneticPr fontId="2"/>
  </si>
  <si>
    <t>美馬　貴史</t>
    <rPh sb="0" eb="2">
      <t>ミマ</t>
    </rPh>
    <rPh sb="3" eb="5">
      <t>タカシ</t>
    </rPh>
    <phoneticPr fontId="2"/>
  </si>
  <si>
    <t>２４ＦＳ 
ＴＯＫＵＳＨＩＭＡ</t>
    <phoneticPr fontId="2"/>
  </si>
  <si>
    <t>２４ＦＳ ＴＯＫＵＳＨＩＭＡ</t>
    <phoneticPr fontId="2"/>
  </si>
  <si>
    <t>木下　誠</t>
    <rPh sb="0" eb="2">
      <t>キノシタ</t>
    </rPh>
    <rPh sb="3" eb="4">
      <t>マコト</t>
    </rPh>
    <phoneticPr fontId="2"/>
  </si>
  <si>
    <t>Ｂｏａ　ｓｏｒｔｅ</t>
    <phoneticPr fontId="2"/>
  </si>
  <si>
    <t>Ｂｏａ　ｓｏｒｔｅ</t>
    <phoneticPr fontId="2"/>
  </si>
  <si>
    <t>山田　孝之</t>
    <phoneticPr fontId="2"/>
  </si>
  <si>
    <t>18:30～</t>
    <phoneticPr fontId="2"/>
  </si>
  <si>
    <t>２部リーグ責任者　　吉川　慎太郎 ０８０－５６６３－４９０９</t>
    <rPh sb="1" eb="2">
      <t>ブ</t>
    </rPh>
    <rPh sb="5" eb="8">
      <t>セキニンシャ</t>
    </rPh>
    <rPh sb="10" eb="12">
      <t>ヨシカワ</t>
    </rPh>
    <rPh sb="13" eb="16">
      <t>シンタロウ</t>
    </rPh>
    <phoneticPr fontId="2"/>
  </si>
  <si>
    <t>白虎隊</t>
    <phoneticPr fontId="2"/>
  </si>
  <si>
    <t>井上　拓也</t>
    <rPh sb="0" eb="2">
      <t>イノウエ</t>
    </rPh>
    <rPh sb="3" eb="5">
      <t>タクヤ</t>
    </rPh>
    <phoneticPr fontId="2"/>
  </si>
  <si>
    <t>FC侍</t>
    <phoneticPr fontId="2"/>
  </si>
  <si>
    <t>井内　和也</t>
    <rPh sb="0" eb="2">
      <t>イウチ</t>
    </rPh>
    <rPh sb="3" eb="5">
      <t>カズヤ</t>
    </rPh>
    <phoneticPr fontId="2"/>
  </si>
  <si>
    <t>第１２節</t>
    <rPh sb="0" eb="1">
      <t>ダイ</t>
    </rPh>
    <rPh sb="3" eb="4">
      <t>セツ</t>
    </rPh>
    <phoneticPr fontId="2"/>
  </si>
  <si>
    <t>土竜</t>
    <rPh sb="0" eb="2">
      <t>モグラ</t>
    </rPh>
    <phoneticPr fontId="2"/>
  </si>
  <si>
    <t>田岡　博憲</t>
    <rPh sb="0" eb="2">
      <t>タオカ</t>
    </rPh>
    <rPh sb="3" eb="4">
      <t>ヒロシ</t>
    </rPh>
    <rPh sb="4" eb="5">
      <t>ケン</t>
    </rPh>
    <phoneticPr fontId="2"/>
  </si>
  <si>
    <t>平成31年</t>
    <rPh sb="0" eb="2">
      <t>ヘイセイ</t>
    </rPh>
    <rPh sb="4" eb="5">
      <t>ネン</t>
    </rPh>
    <phoneticPr fontId="2"/>
  </si>
  <si>
    <t>第１4節</t>
    <rPh sb="0" eb="1">
      <t>ダイ</t>
    </rPh>
    <rPh sb="3" eb="4">
      <t>セツ</t>
    </rPh>
    <phoneticPr fontId="2"/>
  </si>
  <si>
    <t>第１3節</t>
    <rPh sb="0" eb="1">
      <t>ダイ</t>
    </rPh>
    <rPh sb="3" eb="4">
      <t>セツ</t>
    </rPh>
    <phoneticPr fontId="2"/>
  </si>
  <si>
    <t>土竜</t>
    <rPh sb="0" eb="2">
      <t>モグラ</t>
    </rPh>
    <phoneticPr fontId="2"/>
  </si>
  <si>
    <t>カンピオーネ</t>
    <phoneticPr fontId="2"/>
  </si>
  <si>
    <t>白虎隊</t>
    <rPh sb="0" eb="1">
      <t>シロ</t>
    </rPh>
    <rPh sb="1" eb="2">
      <t>トラ</t>
    </rPh>
    <rPh sb="2" eb="3">
      <t>タイ</t>
    </rPh>
    <phoneticPr fontId="2"/>
  </si>
  <si>
    <t>白虎隊</t>
    <rPh sb="0" eb="3">
      <t>シロトラタイ</t>
    </rPh>
    <phoneticPr fontId="2"/>
  </si>
  <si>
    <t>日付</t>
    <rPh sb="0" eb="2">
      <t>ヒヅケ</t>
    </rPh>
    <phoneticPr fontId="2"/>
  </si>
  <si>
    <t>チ  ー  ム  名</t>
    <rPh sb="9" eb="10">
      <t>メイ</t>
    </rPh>
    <phoneticPr fontId="2"/>
  </si>
  <si>
    <t>背番号</t>
    <rPh sb="0" eb="3">
      <t>セバンゴウ</t>
    </rPh>
    <phoneticPr fontId="2"/>
  </si>
  <si>
    <t>名     前</t>
    <rPh sb="0" eb="1">
      <t>ナ</t>
    </rPh>
    <rPh sb="6" eb="7">
      <t>マエ</t>
    </rPh>
    <phoneticPr fontId="2"/>
  </si>
  <si>
    <t>選手番号</t>
    <rPh sb="0" eb="2">
      <t>センシュ</t>
    </rPh>
    <rPh sb="2" eb="4">
      <t>バンゴウ</t>
    </rPh>
    <phoneticPr fontId="2"/>
  </si>
  <si>
    <t>累積</t>
    <rPh sb="0" eb="2">
      <t>ルイセキ</t>
    </rPh>
    <phoneticPr fontId="2"/>
  </si>
  <si>
    <t>カード種類</t>
    <rPh sb="3" eb="5">
      <t>シュルイ</t>
    </rPh>
    <phoneticPr fontId="2"/>
  </si>
  <si>
    <t>懲罰基準</t>
    <rPh sb="0" eb="2">
      <t>チョウバツ</t>
    </rPh>
    <rPh sb="2" eb="4">
      <t>キジュン</t>
    </rPh>
    <phoneticPr fontId="2"/>
  </si>
  <si>
    <t>理           由</t>
    <rPh sb="0" eb="1">
      <t>リ</t>
    </rPh>
    <rPh sb="12" eb="13">
      <t>ヨシ</t>
    </rPh>
    <phoneticPr fontId="2"/>
  </si>
  <si>
    <t>平成３０年度２部リーグ カード累積表</t>
    <rPh sb="0" eb="2">
      <t>ヘイセイ</t>
    </rPh>
    <rPh sb="4" eb="6">
      <t>ネンド</t>
    </rPh>
    <rPh sb="7" eb="8">
      <t>ブ</t>
    </rPh>
    <rPh sb="15" eb="17">
      <t>ルイセキ</t>
    </rPh>
    <rPh sb="17" eb="18">
      <t>ヒョウ</t>
    </rPh>
    <phoneticPr fontId="2"/>
  </si>
  <si>
    <t>FC道楽</t>
    <phoneticPr fontId="2"/>
  </si>
  <si>
    <t>徳島県庁
サッカー
クラブ</t>
    <phoneticPr fontId="2"/>
  </si>
  <si>
    <t>残り
試合数</t>
    <rPh sb="0" eb="1">
      <t>ノコ</t>
    </rPh>
    <rPh sb="3" eb="6">
      <t>シアイスウ</t>
    </rPh>
    <phoneticPr fontId="2"/>
  </si>
  <si>
    <t>勝　敗</t>
    <rPh sb="0" eb="1">
      <t>カチ</t>
    </rPh>
    <rPh sb="2" eb="3">
      <t>ハイ</t>
    </rPh>
    <phoneticPr fontId="2"/>
  </si>
  <si>
    <t>得失点</t>
    <rPh sb="0" eb="3">
      <t>トクシッテン</t>
    </rPh>
    <phoneticPr fontId="2"/>
  </si>
  <si>
    <t>勝点</t>
    <rPh sb="0" eb="1">
      <t>カ</t>
    </rPh>
    <rPh sb="1" eb="2">
      <t>テン</t>
    </rPh>
    <phoneticPr fontId="2"/>
  </si>
  <si>
    <t>暫定順位</t>
    <rPh sb="0" eb="2">
      <t>ザンテイ</t>
    </rPh>
    <rPh sb="2" eb="4">
      <t>ジュンイ</t>
    </rPh>
    <phoneticPr fontId="2"/>
  </si>
  <si>
    <t>勝</t>
    <rPh sb="0" eb="1">
      <t>カ</t>
    </rPh>
    <phoneticPr fontId="2"/>
  </si>
  <si>
    <t>分</t>
    <rPh sb="0" eb="1">
      <t>ワ</t>
    </rPh>
    <phoneticPr fontId="2"/>
  </si>
  <si>
    <t>負</t>
    <rPh sb="0" eb="1">
      <t>マ</t>
    </rPh>
    <phoneticPr fontId="2"/>
  </si>
  <si>
    <t>得</t>
    <rPh sb="0" eb="1">
      <t>トク</t>
    </rPh>
    <phoneticPr fontId="2"/>
  </si>
  <si>
    <t>失</t>
    <rPh sb="0" eb="1">
      <t>シツ</t>
    </rPh>
    <phoneticPr fontId="2"/>
  </si>
  <si>
    <t>差</t>
    <rPh sb="0" eb="1">
      <t>サ</t>
    </rPh>
    <phoneticPr fontId="2"/>
  </si>
  <si>
    <t>-</t>
    <phoneticPr fontId="2"/>
  </si>
  <si>
    <t>●</t>
    <phoneticPr fontId="2"/>
  </si>
  <si>
    <t>-</t>
    <phoneticPr fontId="2"/>
  </si>
  <si>
    <t>○</t>
    <phoneticPr fontId="2"/>
  </si>
  <si>
    <t>△</t>
    <phoneticPr fontId="2"/>
  </si>
  <si>
    <t>平成３０年度　徳島県サッカーリーグ 《 ２部 》 　成 　績　 表</t>
    <rPh sb="0" eb="2">
      <t>ヘイセイ</t>
    </rPh>
    <rPh sb="4" eb="6">
      <t>ネンド</t>
    </rPh>
    <rPh sb="7" eb="10">
      <t>トクシマケン</t>
    </rPh>
    <rPh sb="21" eb="22">
      <t>ブ</t>
    </rPh>
    <rPh sb="26" eb="27">
      <t>シゲル</t>
    </rPh>
    <rPh sb="29" eb="30">
      <t>ツムギ</t>
    </rPh>
    <rPh sb="32" eb="33">
      <t>オモテ</t>
    </rPh>
    <phoneticPr fontId="2"/>
  </si>
  <si>
    <t>カンピ
オーネ</t>
    <phoneticPr fontId="2"/>
  </si>
  <si>
    <t>N.J</t>
    <phoneticPr fontId="2"/>
  </si>
  <si>
    <t>ＦＣ徳島
 ＫＥＮＴＯ’Ｓ</t>
  </si>
  <si>
    <t>Ｂｏａ　ｓｏｒｔｅ</t>
  </si>
  <si>
    <t>２４ＦＳ 
ＴＯＫＵＳＨＩＭＡ</t>
  </si>
  <si>
    <t>　　ドリンク等をおいてください。(給水のためのピッチ外移動は禁止します)</t>
    <phoneticPr fontId="2"/>
  </si>
  <si>
    <t>　★夏場(７月・８月・９月)は給水タイムを設けるので、各チームはすぐに給水出来るようにピッチサイドに</t>
    <phoneticPr fontId="2"/>
  </si>
  <si>
    <r>
      <t>4-</t>
    </r>
    <r>
      <rPr>
        <sz val="11"/>
        <rFont val="ＭＳ Ｐゴシック"/>
        <family val="3"/>
        <charset val="128"/>
      </rPr>
      <t>0</t>
    </r>
    <phoneticPr fontId="2"/>
  </si>
  <si>
    <r>
      <t>1</t>
    </r>
    <r>
      <rPr>
        <sz val="11"/>
        <rFont val="ＭＳ Ｐゴシック"/>
        <family val="3"/>
        <charset val="128"/>
      </rPr>
      <t>-1</t>
    </r>
    <phoneticPr fontId="2"/>
  </si>
  <si>
    <r>
      <t>2</t>
    </r>
    <r>
      <rPr>
        <sz val="11"/>
        <rFont val="ＭＳ Ｐゴシック"/>
        <family val="3"/>
        <charset val="128"/>
      </rPr>
      <t>-1</t>
    </r>
    <phoneticPr fontId="2"/>
  </si>
  <si>
    <t>○</t>
  </si>
  <si>
    <t>●</t>
    <phoneticPr fontId="2"/>
  </si>
  <si>
    <t>△</t>
  </si>
  <si>
    <t>△</t>
    <phoneticPr fontId="2"/>
  </si>
  <si>
    <t>〇</t>
    <phoneticPr fontId="2"/>
  </si>
  <si>
    <r>
      <t>3-</t>
    </r>
    <r>
      <rPr>
        <sz val="11"/>
        <rFont val="ＭＳ Ｐゴシック"/>
        <family val="3"/>
        <charset val="128"/>
      </rPr>
      <t>1</t>
    </r>
    <phoneticPr fontId="2"/>
  </si>
  <si>
    <r>
      <t>1-</t>
    </r>
    <r>
      <rPr>
        <sz val="11"/>
        <rFont val="ＭＳ Ｐゴシック"/>
        <family val="3"/>
        <charset val="128"/>
      </rPr>
      <t>4</t>
    </r>
    <phoneticPr fontId="2"/>
  </si>
  <si>
    <r>
      <t>0-</t>
    </r>
    <r>
      <rPr>
        <sz val="11"/>
        <rFont val="ＭＳ Ｐゴシック"/>
        <family val="3"/>
        <charset val="128"/>
      </rPr>
      <t>0</t>
    </r>
    <phoneticPr fontId="2"/>
  </si>
  <si>
    <t>1-2</t>
    <phoneticPr fontId="2"/>
  </si>
  <si>
    <t>FC道楽</t>
    <rPh sb="2" eb="4">
      <t>ドウラク</t>
    </rPh>
    <phoneticPr fontId="2"/>
  </si>
  <si>
    <t>平野　晃作</t>
    <rPh sb="0" eb="2">
      <t>ヒラノ</t>
    </rPh>
    <rPh sb="3" eb="4">
      <t>アキラ</t>
    </rPh>
    <rPh sb="4" eb="5">
      <t>ツク</t>
    </rPh>
    <phoneticPr fontId="2"/>
  </si>
  <si>
    <t>イエロー</t>
    <phoneticPr fontId="2"/>
  </si>
  <si>
    <t>〇</t>
    <phoneticPr fontId="2"/>
  </si>
  <si>
    <t>△</t>
    <phoneticPr fontId="2"/>
  </si>
  <si>
    <r>
      <t>1</t>
    </r>
    <r>
      <rPr>
        <sz val="11"/>
        <rFont val="ＭＳ Ｐゴシック"/>
        <family val="3"/>
        <charset val="128"/>
      </rPr>
      <t>-0</t>
    </r>
    <phoneticPr fontId="2"/>
  </si>
  <si>
    <r>
      <t>0</t>
    </r>
    <r>
      <rPr>
        <sz val="11"/>
        <rFont val="ＭＳ Ｐゴシック"/>
        <family val="3"/>
        <charset val="128"/>
      </rPr>
      <t>-1</t>
    </r>
    <phoneticPr fontId="2"/>
  </si>
  <si>
    <r>
      <t>3</t>
    </r>
    <r>
      <rPr>
        <sz val="11"/>
        <rFont val="ＭＳ Ｐゴシック"/>
        <family val="3"/>
        <charset val="128"/>
      </rPr>
      <t>-0</t>
    </r>
    <phoneticPr fontId="2"/>
  </si>
  <si>
    <t>〇</t>
    <phoneticPr fontId="2"/>
  </si>
  <si>
    <t>Boa Sorte</t>
    <phoneticPr fontId="2"/>
  </si>
  <si>
    <t>沖　英樹</t>
    <rPh sb="0" eb="1">
      <t>オキ</t>
    </rPh>
    <rPh sb="2" eb="4">
      <t>ヒデキ</t>
    </rPh>
    <phoneticPr fontId="2"/>
  </si>
  <si>
    <t>イエロー</t>
    <phoneticPr fontId="2"/>
  </si>
  <si>
    <t>山田　孝之</t>
    <rPh sb="0" eb="2">
      <t>ヤマダ</t>
    </rPh>
    <rPh sb="3" eb="5">
      <t>タカユキ</t>
    </rPh>
    <phoneticPr fontId="2"/>
  </si>
  <si>
    <t>ケントス</t>
    <phoneticPr fontId="2"/>
  </si>
  <si>
    <t>２４ＦＳ</t>
    <phoneticPr fontId="2"/>
  </si>
  <si>
    <t>美馬　太誠</t>
    <rPh sb="0" eb="2">
      <t>ミマ</t>
    </rPh>
    <rPh sb="3" eb="4">
      <t>フト</t>
    </rPh>
    <rPh sb="4" eb="5">
      <t>マコト</t>
    </rPh>
    <phoneticPr fontId="2"/>
  </si>
  <si>
    <t>近藤　隆司</t>
    <rPh sb="0" eb="2">
      <t>コンドウ</t>
    </rPh>
    <rPh sb="3" eb="4">
      <t>タカシ</t>
    </rPh>
    <rPh sb="4" eb="5">
      <t>ツカサ</t>
    </rPh>
    <phoneticPr fontId="2"/>
  </si>
  <si>
    <t>河野　拓斗</t>
    <rPh sb="0" eb="2">
      <t>カワノ</t>
    </rPh>
    <rPh sb="3" eb="5">
      <t>タクト</t>
    </rPh>
    <phoneticPr fontId="2"/>
  </si>
  <si>
    <t>●</t>
    <phoneticPr fontId="2"/>
  </si>
  <si>
    <t>△</t>
    <phoneticPr fontId="2"/>
  </si>
  <si>
    <t>白石　隆志</t>
    <rPh sb="0" eb="2">
      <t>シロイシ</t>
    </rPh>
    <rPh sb="3" eb="4">
      <t>タカシ</t>
    </rPh>
    <rPh sb="4" eb="5">
      <t>ココロザシ</t>
    </rPh>
    <phoneticPr fontId="2"/>
  </si>
  <si>
    <t>Ｎ．Ｊ</t>
    <phoneticPr fontId="2"/>
  </si>
  <si>
    <t>野田　涼太</t>
    <rPh sb="0" eb="2">
      <t>ノダ</t>
    </rPh>
    <rPh sb="3" eb="5">
      <t>リョウタ</t>
    </rPh>
    <phoneticPr fontId="2"/>
  </si>
  <si>
    <t>ケントス</t>
    <phoneticPr fontId="2"/>
  </si>
  <si>
    <t>坂上　竜也</t>
    <rPh sb="0" eb="2">
      <t>サカウエ</t>
    </rPh>
    <rPh sb="3" eb="5">
      <t>タツヤ</t>
    </rPh>
    <phoneticPr fontId="2"/>
  </si>
  <si>
    <t>0-2</t>
    <phoneticPr fontId="2"/>
  </si>
  <si>
    <t>0-0</t>
    <phoneticPr fontId="2"/>
  </si>
  <si>
    <t>2-5</t>
    <phoneticPr fontId="2"/>
  </si>
  <si>
    <t>1-4</t>
    <phoneticPr fontId="2"/>
  </si>
  <si>
    <r>
      <t>0-</t>
    </r>
    <r>
      <rPr>
        <sz val="11"/>
        <rFont val="ＭＳ Ｐゴシック"/>
        <family val="3"/>
        <charset val="128"/>
      </rPr>
      <t>3</t>
    </r>
    <phoneticPr fontId="2"/>
  </si>
  <si>
    <t>2-1</t>
    <phoneticPr fontId="2"/>
  </si>
  <si>
    <t>〇</t>
    <phoneticPr fontId="2"/>
  </si>
  <si>
    <t>〇</t>
    <phoneticPr fontId="2"/>
  </si>
  <si>
    <t>2-0</t>
    <phoneticPr fontId="2"/>
  </si>
  <si>
    <t>1-0</t>
    <phoneticPr fontId="2"/>
  </si>
  <si>
    <t>〇</t>
    <phoneticPr fontId="2"/>
  </si>
  <si>
    <t>△</t>
    <phoneticPr fontId="2"/>
  </si>
  <si>
    <t>〇</t>
    <phoneticPr fontId="2"/>
  </si>
  <si>
    <t>→</t>
    <phoneticPr fontId="2"/>
  </si>
  <si>
    <t>11月18日へ</t>
    <rPh sb="2" eb="3">
      <t>ガツ</t>
    </rPh>
    <rPh sb="5" eb="6">
      <t>ヒ</t>
    </rPh>
    <phoneticPr fontId="2"/>
  </si>
  <si>
    <t>2-5</t>
    <phoneticPr fontId="2"/>
  </si>
  <si>
    <t>1-2</t>
    <phoneticPr fontId="2"/>
  </si>
  <si>
    <t>2-1</t>
    <phoneticPr fontId="2"/>
  </si>
  <si>
    <t>イエロー</t>
    <phoneticPr fontId="2"/>
  </si>
  <si>
    <t>門脇　寛宗</t>
    <rPh sb="0" eb="2">
      <t>カドワキ</t>
    </rPh>
    <rPh sb="3" eb="4">
      <t>ヒロシ</t>
    </rPh>
    <rPh sb="4" eb="5">
      <t>ムネ</t>
    </rPh>
    <phoneticPr fontId="2"/>
  </si>
  <si>
    <t>〇</t>
    <phoneticPr fontId="2"/>
  </si>
  <si>
    <t>〇</t>
    <phoneticPr fontId="2"/>
  </si>
  <si>
    <t>5-1</t>
    <phoneticPr fontId="2"/>
  </si>
  <si>
    <t>1-1</t>
    <phoneticPr fontId="2"/>
  </si>
  <si>
    <t>2-0</t>
    <phoneticPr fontId="2"/>
  </si>
  <si>
    <t>２4ＦＳ</t>
    <phoneticPr fontId="2"/>
  </si>
  <si>
    <t>前田　誠也</t>
    <rPh sb="0" eb="2">
      <t>マエダ</t>
    </rPh>
    <rPh sb="3" eb="4">
      <t>マコト</t>
    </rPh>
    <rPh sb="4" eb="5">
      <t>ヤ</t>
    </rPh>
    <phoneticPr fontId="2"/>
  </si>
  <si>
    <t>△</t>
    <phoneticPr fontId="2"/>
  </si>
  <si>
    <t>Boa Sorte</t>
    <phoneticPr fontId="2"/>
  </si>
  <si>
    <t>山本　典広</t>
    <rPh sb="0" eb="2">
      <t>ヤマモト</t>
    </rPh>
    <rPh sb="3" eb="4">
      <t>テン</t>
    </rPh>
    <rPh sb="4" eb="5">
      <t>ヒロシ</t>
    </rPh>
    <phoneticPr fontId="2"/>
  </si>
  <si>
    <t>土竜</t>
    <rPh sb="0" eb="2">
      <t>モグラ</t>
    </rPh>
    <phoneticPr fontId="2"/>
  </si>
  <si>
    <t>弘田　圭祐</t>
    <rPh sb="0" eb="2">
      <t>ヒロタ</t>
    </rPh>
    <rPh sb="3" eb="5">
      <t>ケイスケ</t>
    </rPh>
    <phoneticPr fontId="2"/>
  </si>
  <si>
    <t>川上　伸司</t>
    <rPh sb="0" eb="2">
      <t>カワカミ</t>
    </rPh>
    <rPh sb="3" eb="5">
      <t>シンジ</t>
    </rPh>
    <phoneticPr fontId="2"/>
  </si>
  <si>
    <t>井形　優磨</t>
    <rPh sb="0" eb="2">
      <t>イガタ</t>
    </rPh>
    <rPh sb="3" eb="5">
      <t>ユウマ</t>
    </rPh>
    <phoneticPr fontId="2"/>
  </si>
  <si>
    <t>2-0</t>
    <phoneticPr fontId="2"/>
  </si>
  <si>
    <t>0-3</t>
    <phoneticPr fontId="2"/>
  </si>
  <si>
    <t>5-1</t>
    <phoneticPr fontId="2"/>
  </si>
  <si>
    <t>△</t>
    <phoneticPr fontId="2"/>
  </si>
  <si>
    <t>△</t>
    <phoneticPr fontId="2"/>
  </si>
  <si>
    <t>△</t>
    <phoneticPr fontId="2"/>
  </si>
  <si>
    <t>阿佐　和孝</t>
    <rPh sb="0" eb="2">
      <t>アサ</t>
    </rPh>
    <rPh sb="3" eb="4">
      <t>ワ</t>
    </rPh>
    <rPh sb="4" eb="5">
      <t>タカシ</t>
    </rPh>
    <phoneticPr fontId="2"/>
  </si>
  <si>
    <t>２４ＦＳ</t>
    <phoneticPr fontId="2"/>
  </si>
  <si>
    <t>ツシマ</t>
    <phoneticPr fontId="2"/>
  </si>
  <si>
    <t>土竜</t>
    <rPh sb="0" eb="2">
      <t>モグラ</t>
    </rPh>
    <phoneticPr fontId="2"/>
  </si>
  <si>
    <t>山内</t>
    <rPh sb="0" eb="2">
      <t>ヤマウチ</t>
    </rPh>
    <phoneticPr fontId="2"/>
  </si>
  <si>
    <t>白虎隊</t>
    <rPh sb="0" eb="1">
      <t>シロ</t>
    </rPh>
    <rPh sb="1" eb="2">
      <t>トラ</t>
    </rPh>
    <rPh sb="2" eb="3">
      <t>タイ</t>
    </rPh>
    <phoneticPr fontId="2"/>
  </si>
  <si>
    <t>千草　</t>
    <rPh sb="0" eb="1">
      <t>セン</t>
    </rPh>
    <rPh sb="1" eb="2">
      <t>クサ</t>
    </rPh>
    <phoneticPr fontId="2"/>
  </si>
  <si>
    <t>山下</t>
    <rPh sb="0" eb="2">
      <t>ヤマシタ</t>
    </rPh>
    <phoneticPr fontId="2"/>
  </si>
  <si>
    <t>0-4</t>
    <phoneticPr fontId="2"/>
  </si>
  <si>
    <t>4-6</t>
    <phoneticPr fontId="2"/>
  </si>
  <si>
    <t>〇</t>
    <phoneticPr fontId="2"/>
  </si>
  <si>
    <t>山内</t>
    <rPh sb="0" eb="2">
      <t>ヤマウチ</t>
    </rPh>
    <phoneticPr fontId="2"/>
  </si>
  <si>
    <t>2-3</t>
    <phoneticPr fontId="2"/>
  </si>
  <si>
    <t>6-0</t>
    <phoneticPr fontId="2"/>
  </si>
  <si>
    <t>Fc侍</t>
    <rPh sb="2" eb="3">
      <t>サムライ</t>
    </rPh>
    <phoneticPr fontId="2"/>
  </si>
  <si>
    <t>武谷</t>
    <rPh sb="0" eb="2">
      <t>タケタニ</t>
    </rPh>
    <phoneticPr fontId="2"/>
  </si>
  <si>
    <t>イエロー</t>
    <phoneticPr fontId="2"/>
  </si>
  <si>
    <t>N.J</t>
    <phoneticPr fontId="2"/>
  </si>
  <si>
    <t>友野</t>
    <rPh sb="0" eb="2">
      <t>トモノ</t>
    </rPh>
    <phoneticPr fontId="2"/>
  </si>
  <si>
    <t>イエロー</t>
    <phoneticPr fontId="2"/>
  </si>
  <si>
    <t>２４FS</t>
    <phoneticPr fontId="2"/>
  </si>
  <si>
    <t>前田トモカズ</t>
    <rPh sb="0" eb="2">
      <t>マエダ</t>
    </rPh>
    <phoneticPr fontId="2"/>
  </si>
  <si>
    <t>白虎隊</t>
    <rPh sb="0" eb="3">
      <t>ビャッコタイ</t>
    </rPh>
    <phoneticPr fontId="2"/>
  </si>
  <si>
    <t>吉村</t>
    <rPh sb="0" eb="2">
      <t>ヨシムラ</t>
    </rPh>
    <phoneticPr fontId="2"/>
  </si>
  <si>
    <t>ケントス</t>
    <phoneticPr fontId="2"/>
  </si>
  <si>
    <t>ケントス</t>
    <phoneticPr fontId="2"/>
  </si>
  <si>
    <t>美馬りんたろう</t>
    <rPh sb="0" eb="2">
      <t>ミマ</t>
    </rPh>
    <phoneticPr fontId="2"/>
  </si>
  <si>
    <t>坂上　竜也</t>
    <rPh sb="0" eb="2">
      <t>サカウエ</t>
    </rPh>
    <rPh sb="3" eb="5">
      <t>タツヤ</t>
    </rPh>
    <phoneticPr fontId="2"/>
  </si>
  <si>
    <t>2-2</t>
    <phoneticPr fontId="2"/>
  </si>
  <si>
    <t>3-0</t>
    <phoneticPr fontId="2"/>
  </si>
  <si>
    <t>3-2</t>
    <phoneticPr fontId="2"/>
  </si>
  <si>
    <t>-</t>
    <phoneticPr fontId="2"/>
  </si>
  <si>
    <t>10-0</t>
    <phoneticPr fontId="2"/>
  </si>
  <si>
    <t>0-5</t>
    <phoneticPr fontId="2"/>
  </si>
  <si>
    <t>0-1</t>
    <phoneticPr fontId="2"/>
  </si>
  <si>
    <t>6-2</t>
    <phoneticPr fontId="2"/>
  </si>
  <si>
    <t>10-2</t>
    <phoneticPr fontId="2"/>
  </si>
  <si>
    <t>平成３１年１月６日現在</t>
    <rPh sb="0" eb="2">
      <t>ヘイセイ</t>
    </rPh>
    <rPh sb="4" eb="5">
      <t>ネン</t>
    </rPh>
    <rPh sb="6" eb="7">
      <t>ガツ</t>
    </rPh>
    <rPh sb="8" eb="9">
      <t>ヒ</t>
    </rPh>
    <rPh sb="9" eb="11">
      <t>ゲンザイ</t>
    </rPh>
    <phoneticPr fontId="2"/>
  </si>
  <si>
    <t>3-5</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</si>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</sst>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1"/>
      <name val="ＭＳ ゴシック"/>
      <family val="3"/>
      <charset val="128"/>
    </font>
    <font>
      <sz val="9"/>
      <color indexed="10"/>
      <name val="ＭＳ 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6"/>
      <name val="ＭＳ ゴシック"/>
      <family val="3"/>
      <charset val="128"/>
    </font>
    <font>
      <sz val="16"/>
      <name val="ＭＳ Ｐゴシック"/>
      <family val="3"/>
      <charset val="128"/>
    </font>
    <font>
      <sz val="16"/>
      <color indexed="10"/>
      <name val="ＭＳ ゴシック"/>
      <family val="3"/>
      <charset val="128"/>
    </font>
    <font>
      <sz val="11"/>
      <color indexed="10"/>
      <name val="ＭＳ Ｐゴシック"/>
      <family val="3"/>
      <charset val="128"/>
    </font>
    <font>
      <sz val="10"/>
      <name val="ＭＳ 明朝"/>
      <family val="1"/>
      <charset val="128"/>
    </font>
    <font>
      <sz val="11"/>
      <name val="ＭＳ 明朝"/>
      <family val="1"/>
      <charset val="128"/>
    </font>
    <font>
      <sz val="11"/>
      <color indexed="10"/>
      <name val="ＭＳ ゴシック"/>
      <family val="3"/>
      <charset val="128"/>
    </font>
    <font>
      <sz val="9"/>
      <color indexed="10"/>
      <name val="ＭＳ 明朝"/>
      <family val="1"/>
      <charset val="128"/>
    </font>
    <font>
      <sz val="12"/>
      <name val="ＭＳ Ｐゴシック"/>
      <family val="3"/>
      <charset val="128"/>
    </font>
    <font>
      <b/>
      <sz val="16"/>
      <color indexed="10"/>
      <name val="ＭＳ ゴシック"/>
      <family val="3"/>
      <charset val="128"/>
    </font>
    <font>
      <b/>
      <sz val="12"/>
      <color indexed="10"/>
      <name val="ＭＳ ゴシック"/>
      <family val="3"/>
      <charset val="128"/>
    </font>
    <font>
      <b/>
      <sz val="16"/>
      <color indexed="10"/>
      <name val="ＭＳ Ｐゴシック"/>
      <family val="3"/>
      <charset val="128"/>
    </font>
    <font>
      <b/>
      <sz val="11"/>
      <color indexed="10"/>
      <name val="ＭＳ ゴシック"/>
      <family val="3"/>
      <charset val="128"/>
    </font>
    <font>
      <b/>
      <sz val="12"/>
      <color indexed="10"/>
      <name val="ＭＳ Ｐゴシック"/>
      <family val="3"/>
      <charset val="128"/>
    </font>
    <font>
      <b/>
      <u/>
      <sz val="18"/>
      <name val="ＭＳ Ｐゴシック"/>
      <family val="3"/>
      <charset val="128"/>
    </font>
    <font>
      <b/>
      <u/>
      <sz val="18"/>
      <color indexed="10"/>
      <name val="ＭＳ Ｐゴシック"/>
      <family val="3"/>
      <charset val="128"/>
    </font>
    <font>
      <sz val="13"/>
      <name val="ＭＳ 明朝"/>
      <family val="1"/>
      <charset val="128"/>
    </font>
    <font>
      <sz val="13"/>
      <name val="ＭＳ Ｐゴシック"/>
      <family val="3"/>
      <charset val="128"/>
    </font>
    <font>
      <sz val="13"/>
      <name val="ＭＳ ゴシック"/>
      <family val="3"/>
      <charset val="128"/>
    </font>
    <font>
      <sz val="13"/>
      <color indexed="10"/>
      <name val="ＭＳ 明朝"/>
      <family val="1"/>
      <charset val="128"/>
    </font>
    <font>
      <b/>
      <sz val="13"/>
      <color indexed="8"/>
      <name val="ＭＳ 明朝"/>
      <family val="1"/>
      <charset val="128"/>
    </font>
    <font>
      <sz val="13"/>
      <color indexed="10"/>
      <name val="ＭＳ Ｐゴシック"/>
      <family val="3"/>
      <charset val="128"/>
    </font>
    <font>
      <sz val="13"/>
      <color indexed="10"/>
      <name val="ＭＳ ゴシック"/>
      <family val="3"/>
      <charset val="128"/>
    </font>
    <font>
      <b/>
      <sz val="13"/>
      <name val="ＭＳ 明朝"/>
      <family val="1"/>
      <charset val="128"/>
    </font>
    <font>
      <b/>
      <sz val="13"/>
      <color theme="1"/>
      <name val="ＭＳ 明朝"/>
      <family val="1"/>
      <charset val="128"/>
    </font>
    <font>
      <b/>
      <sz val="20"/>
      <color indexed="10"/>
      <name val="ＭＳ Ｐゴシック"/>
      <family val="3"/>
      <charset val="128"/>
    </font>
    <font>
      <b/>
      <sz val="18"/>
      <name val="ＭＳ 明朝"/>
      <family val="1"/>
      <charset val="128"/>
    </font>
    <font>
      <sz val="8"/>
      <name val="ＭＳ Ｐゴシック"/>
      <family val="3"/>
      <charset val="128"/>
    </font>
    <font>
      <sz val="14"/>
      <name val="ＭＳ Ｐゴシック"/>
      <family val="3"/>
      <charset val="128"/>
    </font>
    <font>
      <b/>
      <sz val="10"/>
      <name val="ＭＳ Ｐゴシック"/>
      <family val="3"/>
      <charset val="128"/>
    </font>
    <font>
      <sz val="11"/>
      <color indexed="12"/>
      <name val="ＭＳ Ｐゴシック"/>
      <family val="3"/>
      <charset val="128"/>
    </font>
    <font>
      <b/>
      <sz val="12"/>
      <color rgb="FFFF0000"/>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theme="4" tint="0.59999389629810485"/>
        <bgColor indexed="64"/>
      </patternFill>
    </fill>
    <fill>
      <patternFill patternType="solid">
        <fgColor rgb="FF99FF99"/>
        <bgColor indexed="27"/>
      </patternFill>
    </fill>
    <fill>
      <patternFill patternType="solid">
        <fgColor rgb="FF99FF99"/>
        <bgColor indexed="64"/>
      </patternFill>
    </fill>
    <fill>
      <patternFill patternType="solid">
        <fgColor theme="4" tint="0.39997558519241921"/>
        <bgColor indexed="64"/>
      </patternFill>
    </fill>
  </fills>
  <borders count="103">
    <border>
      <left/>
      <right/>
      <top/>
      <bottom/>
      <diagonal/>
    </border>
    <border>
      <left style="thick">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ck">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top/>
      <bottom/>
      <diagonal/>
    </border>
    <border>
      <left/>
      <right/>
      <top/>
      <bottom style="thick">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indexed="64"/>
      </left>
      <right/>
      <top style="double">
        <color indexed="64"/>
      </top>
      <bottom/>
      <diagonal/>
    </border>
    <border>
      <left/>
      <right/>
      <top style="double">
        <color indexed="64"/>
      </top>
      <bottom/>
      <diagonal/>
    </border>
    <border>
      <left/>
      <right style="thick">
        <color indexed="64"/>
      </right>
      <top style="double">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ck">
        <color indexed="64"/>
      </left>
      <right style="thin">
        <color indexed="64"/>
      </right>
      <top style="double">
        <color indexed="64"/>
      </top>
      <bottom/>
      <diagonal/>
    </border>
    <border>
      <left style="dotted">
        <color indexed="64"/>
      </left>
      <right style="thin">
        <color indexed="64"/>
      </right>
      <top style="dotted">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thick">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ck">
        <color indexed="64"/>
      </right>
      <top/>
      <bottom style="double">
        <color indexed="64"/>
      </bottom>
      <diagonal/>
    </border>
    <border>
      <left/>
      <right/>
      <top style="dotted">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dotted">
        <color indexed="64"/>
      </left>
      <right style="thin">
        <color indexed="64"/>
      </right>
      <top style="dotted">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dotted">
        <color indexed="64"/>
      </right>
      <top style="dotted">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style="thick">
        <color indexed="64"/>
      </top>
      <bottom style="dotted">
        <color indexed="64"/>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diagonalUp="1">
      <left style="thin">
        <color indexed="64"/>
      </left>
      <right style="thick">
        <color indexed="64"/>
      </right>
      <top style="medium">
        <color indexed="64"/>
      </top>
      <bottom/>
      <diagonal style="thin">
        <color indexed="64"/>
      </diagonal>
    </border>
    <border diagonalUp="1">
      <left style="thin">
        <color indexed="64"/>
      </left>
      <right style="thick">
        <color indexed="64"/>
      </right>
      <top/>
      <bottom/>
      <diagonal style="thin">
        <color indexed="64"/>
      </diagonal>
    </border>
    <border diagonalUp="1">
      <left style="thin">
        <color indexed="64"/>
      </left>
      <right style="thick">
        <color indexed="64"/>
      </right>
      <top/>
      <bottom style="double">
        <color indexed="64"/>
      </bottom>
      <diagonal style="thin">
        <color indexed="64"/>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double">
        <color indexed="64"/>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0" fontId="1" fillId="0" borderId="0"/>
    <xf numFmtId="0" fontId="1" fillId="0" borderId="0"/>
    <xf numFmtId="38" fontId="1" fillId="0" borderId="0" applyFont="0" applyFill="0" applyBorder="0" applyAlignment="0" applyProtection="0">
      <alignment vertical="center"/>
    </xf>
  </cellStyleXfs>
  <cellXfs count="345">
    <xf numFmtId="0" fontId="0" fillId="0" borderId="0" xfId="0">
      <alignment vertical="center"/>
    </xf>
    <xf numFmtId="0" fontId="1" fillId="0" borderId="0" xfId="1"/>
    <xf numFmtId="0" fontId="3" fillId="0" borderId="0" xfId="1" applyFont="1" applyAlignment="1">
      <alignment horizontal="right"/>
    </xf>
    <xf numFmtId="0" fontId="4" fillId="0" borderId="0" xfId="1" applyFont="1"/>
    <xf numFmtId="0" fontId="1" fillId="0" borderId="0" xfId="1" applyFont="1"/>
    <xf numFmtId="0" fontId="5" fillId="0" borderId="0" xfId="1" applyNumberFormat="1" applyFont="1"/>
    <xf numFmtId="0" fontId="1" fillId="0" borderId="0" xfId="1" applyAlignment="1">
      <alignment horizontal="center"/>
    </xf>
    <xf numFmtId="20" fontId="4" fillId="0" borderId="2" xfId="1" applyNumberFormat="1" applyFont="1" applyFill="1" applyBorder="1" applyAlignment="1">
      <alignment horizontal="center" vertical="center" shrinkToFit="1"/>
    </xf>
    <xf numFmtId="0" fontId="5" fillId="0" borderId="3" xfId="1" applyNumberFormat="1" applyFont="1" applyFill="1" applyBorder="1" applyAlignment="1">
      <alignment horizontal="center" vertical="center" shrinkToFit="1"/>
    </xf>
    <xf numFmtId="0" fontId="1" fillId="0" borderId="4" xfId="1" applyFont="1" applyFill="1" applyBorder="1" applyAlignment="1">
      <alignment horizontal="center" vertical="center" shrinkToFit="1"/>
    </xf>
    <xf numFmtId="0" fontId="5" fillId="0" borderId="6" xfId="1" applyNumberFormat="1" applyFont="1" applyFill="1" applyBorder="1" applyAlignment="1">
      <alignment horizontal="center" vertical="center" shrinkToFit="1"/>
    </xf>
    <xf numFmtId="20" fontId="1" fillId="0" borderId="7" xfId="1" applyNumberFormat="1" applyFont="1" applyFill="1" applyBorder="1" applyAlignment="1">
      <alignment horizontal="center" vertical="center" shrinkToFit="1"/>
    </xf>
    <xf numFmtId="0" fontId="5" fillId="0" borderId="7" xfId="1" applyNumberFormat="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1" fillId="0" borderId="9" xfId="1" applyFont="1" applyFill="1" applyBorder="1" applyAlignment="1">
      <alignment horizontal="center" vertical="center"/>
    </xf>
    <xf numFmtId="0" fontId="1" fillId="0" borderId="7" xfId="1" applyFont="1" applyFill="1" applyBorder="1" applyAlignment="1">
      <alignment horizontal="center" vertical="center" shrinkToFit="1"/>
    </xf>
    <xf numFmtId="0" fontId="5" fillId="0" borderId="0" xfId="1" applyNumberFormat="1" applyFont="1" applyFill="1" applyBorder="1" applyAlignment="1">
      <alignment horizontal="center" vertical="center" shrinkToFit="1"/>
    </xf>
    <xf numFmtId="0" fontId="1" fillId="0" borderId="8" xfId="1" applyFont="1" applyFill="1" applyBorder="1" applyAlignment="1">
      <alignment horizontal="center" vertical="center" shrinkToFit="1"/>
    </xf>
    <xf numFmtId="0" fontId="1" fillId="0" borderId="0" xfId="1" applyFont="1" applyFill="1" applyBorder="1" applyAlignment="1">
      <alignment horizontal="center" vertical="center" shrinkToFit="1"/>
    </xf>
    <xf numFmtId="0" fontId="1" fillId="0" borderId="0" xfId="1" applyFont="1" applyFill="1" applyBorder="1" applyAlignment="1">
      <alignment horizontal="center" vertical="center"/>
    </xf>
    <xf numFmtId="20" fontId="4" fillId="0" borderId="0" xfId="1" applyNumberFormat="1" applyFont="1" applyFill="1" applyBorder="1" applyAlignment="1">
      <alignment horizontal="center" vertical="center"/>
    </xf>
    <xf numFmtId="0" fontId="5" fillId="0" borderId="0" xfId="1" applyNumberFormat="1" applyFont="1" applyFill="1" applyBorder="1" applyAlignment="1">
      <alignment horizontal="center" vertical="center"/>
    </xf>
    <xf numFmtId="0" fontId="1" fillId="0" borderId="0" xfId="1" applyFont="1" applyFill="1" applyBorder="1" applyAlignment="1">
      <alignment horizontal="left" vertical="center"/>
    </xf>
    <xf numFmtId="0" fontId="5" fillId="0" borderId="0" xfId="1" applyNumberFormat="1" applyFont="1" applyFill="1" applyBorder="1" applyAlignment="1">
      <alignment horizontal="left" vertical="center"/>
    </xf>
    <xf numFmtId="0" fontId="8" fillId="0" borderId="0" xfId="1" applyFont="1" applyFill="1" applyBorder="1" applyAlignment="1">
      <alignment horizontal="left" vertical="center"/>
    </xf>
    <xf numFmtId="0" fontId="1" fillId="0" borderId="11" xfId="1" applyFont="1" applyFill="1" applyBorder="1" applyAlignment="1">
      <alignment horizontal="center" vertical="center"/>
    </xf>
    <xf numFmtId="20" fontId="4" fillId="0" borderId="11" xfId="1" applyNumberFormat="1" applyFont="1" applyFill="1" applyBorder="1" applyAlignment="1">
      <alignment horizontal="center" vertical="center"/>
    </xf>
    <xf numFmtId="0" fontId="5" fillId="0" borderId="11" xfId="1" applyNumberFormat="1" applyFont="1" applyFill="1" applyBorder="1" applyAlignment="1">
      <alignment horizontal="center" vertical="center"/>
    </xf>
    <xf numFmtId="0" fontId="1" fillId="0" borderId="11" xfId="1" applyFont="1" applyFill="1" applyBorder="1" applyAlignment="1">
      <alignment horizontal="left" vertical="center"/>
    </xf>
    <xf numFmtId="0" fontId="5" fillId="0" borderId="11" xfId="1" applyNumberFormat="1" applyFont="1" applyFill="1" applyBorder="1" applyAlignment="1">
      <alignment horizontal="left" vertical="center"/>
    </xf>
    <xf numFmtId="0" fontId="1" fillId="0" borderId="11" xfId="1" applyFont="1" applyFill="1" applyBorder="1" applyAlignment="1">
      <alignment vertical="center"/>
    </xf>
    <xf numFmtId="20" fontId="1" fillId="0" borderId="0" xfId="1" applyNumberFormat="1" applyFont="1" applyFill="1" applyBorder="1" applyAlignment="1">
      <alignment horizontal="center" vertical="center" shrinkToFit="1"/>
    </xf>
    <xf numFmtId="0" fontId="7" fillId="0" borderId="9" xfId="1" applyFont="1" applyFill="1" applyBorder="1" applyAlignment="1">
      <alignment vertical="center"/>
    </xf>
    <xf numFmtId="20" fontId="4" fillId="0" borderId="13" xfId="1" applyNumberFormat="1" applyFont="1" applyFill="1" applyBorder="1" applyAlignment="1">
      <alignment horizontal="center" vertical="center" shrinkToFit="1"/>
    </xf>
    <xf numFmtId="0" fontId="9" fillId="0" borderId="0" xfId="1" applyFont="1" applyAlignment="1">
      <alignment horizontal="right"/>
    </xf>
    <xf numFmtId="0" fontId="10" fillId="0" borderId="0" xfId="1" applyFont="1" applyFill="1" applyBorder="1" applyAlignment="1">
      <alignment horizontal="center" vertical="center"/>
    </xf>
    <xf numFmtId="0" fontId="10" fillId="0" borderId="0" xfId="1" applyFont="1" applyFill="1" applyBorder="1" applyAlignment="1">
      <alignment horizontal="center" vertical="center" shrinkToFit="1"/>
    </xf>
    <xf numFmtId="20" fontId="9" fillId="0" borderId="0" xfId="1" applyNumberFormat="1" applyFont="1" applyFill="1" applyBorder="1" applyAlignment="1">
      <alignment horizontal="center" vertical="center"/>
    </xf>
    <xf numFmtId="0" fontId="11" fillId="0" borderId="0" xfId="1" applyNumberFormat="1" applyFont="1" applyFill="1" applyBorder="1" applyAlignment="1">
      <alignment horizontal="center" vertical="center"/>
    </xf>
    <xf numFmtId="0" fontId="11" fillId="0" borderId="0" xfId="1" applyNumberFormat="1" applyFont="1" applyFill="1" applyBorder="1" applyAlignment="1">
      <alignment horizontal="center" vertical="center" shrinkToFit="1"/>
    </xf>
    <xf numFmtId="0" fontId="10" fillId="0" borderId="0" xfId="1" applyFont="1" applyBorder="1" applyAlignment="1">
      <alignment horizontal="center" vertical="center"/>
    </xf>
    <xf numFmtId="0" fontId="10" fillId="0" borderId="0" xfId="1" applyFont="1" applyBorder="1"/>
    <xf numFmtId="0" fontId="12" fillId="0" borderId="0" xfId="1" applyFont="1" applyFill="1" applyAlignment="1">
      <alignment vertical="center"/>
    </xf>
    <xf numFmtId="0" fontId="13" fillId="0" borderId="0" xfId="1" applyFont="1" applyAlignment="1">
      <alignment horizontal="right"/>
    </xf>
    <xf numFmtId="0" fontId="15" fillId="0" borderId="0" xfId="1" applyFont="1" applyFill="1" applyAlignment="1">
      <alignment vertical="center"/>
    </xf>
    <xf numFmtId="0" fontId="16" fillId="0" borderId="0" xfId="1" applyNumberFormat="1" applyFont="1" applyFill="1" applyAlignment="1">
      <alignment vertical="center"/>
    </xf>
    <xf numFmtId="0" fontId="0" fillId="0" borderId="14" xfId="0" applyBorder="1">
      <alignment vertical="center"/>
    </xf>
    <xf numFmtId="0" fontId="1" fillId="0" borderId="14" xfId="0" applyFont="1" applyBorder="1" applyAlignment="1">
      <alignment horizontal="left"/>
    </xf>
    <xf numFmtId="0" fontId="1" fillId="0" borderId="0" xfId="0" applyFont="1">
      <alignment vertical="center"/>
    </xf>
    <xf numFmtId="0" fontId="8" fillId="0" borderId="0" xfId="1" applyFont="1" applyFill="1" applyBorder="1" applyAlignment="1">
      <alignment horizontal="center" vertical="center" shrinkToFit="1"/>
    </xf>
    <xf numFmtId="0" fontId="1" fillId="0" borderId="15" xfId="1" applyFont="1" applyFill="1" applyBorder="1" applyAlignment="1">
      <alignment horizontal="center" vertical="center" shrinkToFit="1"/>
    </xf>
    <xf numFmtId="0" fontId="7" fillId="0" borderId="0" xfId="1" applyFont="1" applyFill="1" applyBorder="1" applyAlignment="1">
      <alignment horizontal="center" vertical="center" shrinkToFit="1"/>
    </xf>
    <xf numFmtId="0" fontId="3" fillId="0" borderId="14" xfId="0" applyFont="1" applyBorder="1" applyAlignment="1">
      <alignment horizontal="left" vertical="center"/>
    </xf>
    <xf numFmtId="0" fontId="0" fillId="0" borderId="14" xfId="0" applyBorder="1" applyAlignment="1">
      <alignment horizontal="left"/>
    </xf>
    <xf numFmtId="0" fontId="6" fillId="0" borderId="14" xfId="0" applyFont="1" applyBorder="1" applyAlignment="1">
      <alignment horizontal="left"/>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6" fillId="0" borderId="17" xfId="1" applyFont="1" applyBorder="1" applyAlignment="1">
      <alignment horizontal="center" vertical="center"/>
    </xf>
    <xf numFmtId="0" fontId="5" fillId="0" borderId="18" xfId="1" applyNumberFormat="1" applyFont="1" applyBorder="1" applyAlignment="1">
      <alignment horizontal="center" vertical="center"/>
    </xf>
    <xf numFmtId="20" fontId="4" fillId="0" borderId="20" xfId="1" applyNumberFormat="1" applyFont="1" applyFill="1" applyBorder="1" applyAlignment="1">
      <alignment horizontal="center" vertical="center" shrinkToFit="1"/>
    </xf>
    <xf numFmtId="0" fontId="5" fillId="0" borderId="21" xfId="1" applyNumberFormat="1" applyFont="1" applyFill="1" applyBorder="1" applyAlignment="1">
      <alignment horizontal="center" vertical="center" shrinkToFit="1"/>
    </xf>
    <xf numFmtId="0" fontId="1" fillId="0" borderId="22" xfId="1" applyFont="1" applyFill="1" applyBorder="1" applyAlignment="1">
      <alignment horizontal="center" vertical="center" shrinkToFit="1"/>
    </xf>
    <xf numFmtId="20" fontId="1" fillId="0" borderId="22" xfId="1" applyNumberFormat="1" applyFont="1" applyFill="1" applyBorder="1" applyAlignment="1">
      <alignment horizontal="center" vertical="center" shrinkToFit="1"/>
    </xf>
    <xf numFmtId="0" fontId="5" fillId="0" borderId="22" xfId="1" applyNumberFormat="1" applyFont="1" applyFill="1" applyBorder="1" applyAlignment="1">
      <alignment horizontal="center" vertical="center" shrinkToFit="1"/>
    </xf>
    <xf numFmtId="0" fontId="1" fillId="0" borderId="25" xfId="1" applyFont="1" applyFill="1" applyBorder="1" applyAlignment="1">
      <alignment horizontal="center" vertical="center"/>
    </xf>
    <xf numFmtId="0" fontId="8" fillId="0" borderId="12" xfId="1" applyFont="1" applyFill="1" applyBorder="1" applyAlignment="1">
      <alignment horizontal="center" vertical="center" shrinkToFit="1"/>
    </xf>
    <xf numFmtId="0" fontId="1" fillId="0" borderId="26" xfId="1" applyFont="1" applyFill="1" applyBorder="1" applyAlignment="1">
      <alignment horizontal="center" vertical="center" shrinkToFit="1"/>
    </xf>
    <xf numFmtId="0" fontId="4" fillId="0" borderId="24" xfId="1" applyFont="1" applyBorder="1" applyAlignment="1">
      <alignment horizontal="center" vertical="center"/>
    </xf>
    <xf numFmtId="0" fontId="1" fillId="0" borderId="27" xfId="1" applyFont="1" applyFill="1" applyBorder="1" applyAlignment="1">
      <alignment horizontal="center" vertical="center"/>
    </xf>
    <xf numFmtId="20" fontId="4" fillId="0" borderId="28" xfId="1" applyNumberFormat="1" applyFont="1" applyFill="1" applyBorder="1" applyAlignment="1">
      <alignment horizontal="center" vertical="center" shrinkToFit="1"/>
    </xf>
    <xf numFmtId="0" fontId="5" fillId="0" borderId="29" xfId="1" applyNumberFormat="1" applyFont="1" applyFill="1" applyBorder="1" applyAlignment="1">
      <alignment horizontal="center" vertical="center" shrinkToFit="1"/>
    </xf>
    <xf numFmtId="0" fontId="1" fillId="0" borderId="30" xfId="1" applyFont="1" applyFill="1" applyBorder="1" applyAlignment="1">
      <alignment horizontal="center" vertical="center" shrinkToFit="1"/>
    </xf>
    <xf numFmtId="0" fontId="8" fillId="0" borderId="31" xfId="1" applyFont="1" applyFill="1" applyBorder="1" applyAlignment="1">
      <alignment horizontal="center" vertical="center" shrinkToFit="1"/>
    </xf>
    <xf numFmtId="0" fontId="5" fillId="0" borderId="30" xfId="1" applyNumberFormat="1" applyFont="1" applyFill="1" applyBorder="1" applyAlignment="1">
      <alignment horizontal="center" vertical="center" shrinkToFit="1"/>
    </xf>
    <xf numFmtId="0" fontId="1" fillId="0" borderId="31" xfId="1" applyFont="1" applyFill="1" applyBorder="1" applyAlignment="1">
      <alignment horizontal="center" vertical="center" shrinkToFit="1"/>
    </xf>
    <xf numFmtId="0" fontId="3" fillId="0" borderId="0" xfId="1" applyFont="1" applyBorder="1" applyAlignment="1">
      <alignment horizontal="right"/>
    </xf>
    <xf numFmtId="0" fontId="1" fillId="0" borderId="0" xfId="1" applyBorder="1"/>
    <xf numFmtId="0" fontId="22" fillId="0" borderId="35" xfId="1" applyFont="1" applyBorder="1" applyAlignment="1">
      <alignment horizontal="center" vertical="center"/>
    </xf>
    <xf numFmtId="0" fontId="25" fillId="0" borderId="0" xfId="1" applyFont="1" applyAlignment="1">
      <alignment horizontal="right"/>
    </xf>
    <xf numFmtId="0" fontId="26" fillId="0" borderId="0" xfId="1" applyFont="1" applyFill="1" applyBorder="1" applyAlignment="1">
      <alignment horizontal="center" vertical="center"/>
    </xf>
    <xf numFmtId="0" fontId="26" fillId="0" borderId="0" xfId="1" applyFont="1" applyFill="1" applyBorder="1" applyAlignment="1">
      <alignment horizontal="center" vertical="center" shrinkToFit="1"/>
    </xf>
    <xf numFmtId="20" fontId="27" fillId="0" borderId="0" xfId="1" applyNumberFormat="1" applyFont="1" applyFill="1" applyBorder="1" applyAlignment="1">
      <alignment horizontal="center" vertical="center"/>
    </xf>
    <xf numFmtId="0" fontId="28" fillId="0" borderId="0" xfId="1" applyNumberFormat="1" applyFont="1" applyFill="1" applyBorder="1" applyAlignment="1">
      <alignment horizontal="center" vertical="center"/>
    </xf>
    <xf numFmtId="0" fontId="28" fillId="0" borderId="0" xfId="1" applyNumberFormat="1" applyFont="1" applyFill="1" applyBorder="1" applyAlignment="1">
      <alignment horizontal="center" vertical="center" shrinkToFit="1"/>
    </xf>
    <xf numFmtId="0" fontId="26" fillId="0" borderId="0" xfId="1" applyFont="1" applyBorder="1" applyAlignment="1">
      <alignment horizontal="center" vertical="center"/>
    </xf>
    <xf numFmtId="0" fontId="25" fillId="0" borderId="0" xfId="1" applyFont="1" applyBorder="1"/>
    <xf numFmtId="0" fontId="26" fillId="0" borderId="0" xfId="0" applyFont="1">
      <alignment vertical="center"/>
    </xf>
    <xf numFmtId="0" fontId="30" fillId="0" borderId="0" xfId="1" applyFont="1" applyFill="1" applyBorder="1" applyAlignment="1">
      <alignment horizontal="center" vertical="center"/>
    </xf>
    <xf numFmtId="0" fontId="30" fillId="0" borderId="0" xfId="1" applyFont="1" applyFill="1" applyBorder="1" applyAlignment="1">
      <alignment horizontal="center" vertical="center" shrinkToFit="1"/>
    </xf>
    <xf numFmtId="20" fontId="31" fillId="0" borderId="0" xfId="1" applyNumberFormat="1" applyFont="1" applyFill="1" applyBorder="1" applyAlignment="1">
      <alignment horizontal="center" vertical="center"/>
    </xf>
    <xf numFmtId="0" fontId="25" fillId="0" borderId="0" xfId="1" applyFont="1"/>
    <xf numFmtId="0" fontId="30" fillId="0" borderId="0" xfId="1" applyFont="1" applyFill="1" applyAlignment="1">
      <alignment vertical="center"/>
    </xf>
    <xf numFmtId="0" fontId="31" fillId="0" borderId="0" xfId="1" applyFont="1" applyFill="1" applyAlignment="1">
      <alignment vertical="center"/>
    </xf>
    <xf numFmtId="0" fontId="28" fillId="0" borderId="0" xfId="1" applyNumberFormat="1" applyFont="1" applyFill="1" applyAlignment="1">
      <alignment vertical="center"/>
    </xf>
    <xf numFmtId="0" fontId="26" fillId="0" borderId="0" xfId="1" applyFont="1" applyAlignment="1">
      <alignment horizontal="center" vertical="center"/>
    </xf>
    <xf numFmtId="0" fontId="29" fillId="0" borderId="0" xfId="1" applyFont="1" applyAlignment="1">
      <alignment vertical="center"/>
    </xf>
    <xf numFmtId="0" fontId="26" fillId="0" borderId="0" xfId="1" applyFont="1" applyFill="1" applyAlignment="1">
      <alignment vertical="center"/>
    </xf>
    <xf numFmtId="0" fontId="27" fillId="0" borderId="0" xfId="1" applyFont="1" applyFill="1" applyAlignment="1">
      <alignment vertical="center"/>
    </xf>
    <xf numFmtId="0" fontId="26" fillId="0" borderId="0" xfId="1" applyFont="1"/>
    <xf numFmtId="0" fontId="30" fillId="0" borderId="0" xfId="1" applyFont="1" applyAlignment="1">
      <alignment horizontal="center" vertical="center"/>
    </xf>
    <xf numFmtId="0" fontId="29" fillId="0" borderId="0" xfId="1" applyFont="1" applyFill="1" applyAlignment="1">
      <alignment vertical="center"/>
    </xf>
    <xf numFmtId="0" fontId="32" fillId="0" borderId="0" xfId="1" applyFont="1" applyFill="1" applyAlignment="1">
      <alignment vertical="center"/>
    </xf>
    <xf numFmtId="0" fontId="0" fillId="0" borderId="14" xfId="0" applyFont="1" applyBorder="1" applyAlignment="1">
      <alignment horizontal="left" vertical="center"/>
    </xf>
    <xf numFmtId="0" fontId="0" fillId="0" borderId="14" xfId="0" applyFont="1" applyFill="1" applyBorder="1" applyAlignment="1">
      <alignment horizontal="left" vertical="center"/>
    </xf>
    <xf numFmtId="0" fontId="1" fillId="0" borderId="36" xfId="1" applyBorder="1"/>
    <xf numFmtId="0" fontId="1" fillId="0" borderId="0" xfId="1" applyAlignment="1"/>
    <xf numFmtId="0" fontId="4" fillId="0" borderId="0" xfId="1" applyFont="1" applyAlignment="1"/>
    <xf numFmtId="0" fontId="17" fillId="0" borderId="0" xfId="1" applyFont="1" applyAlignment="1"/>
    <xf numFmtId="56" fontId="4" fillId="0" borderId="0" xfId="1" applyNumberFormat="1" applyFont="1" applyBorder="1" applyAlignment="1">
      <alignment vertical="center"/>
    </xf>
    <xf numFmtId="0" fontId="4" fillId="0" borderId="0" xfId="1" applyFont="1" applyBorder="1" applyAlignment="1">
      <alignment vertical="center"/>
    </xf>
    <xf numFmtId="0" fontId="17" fillId="0" borderId="11" xfId="1" applyFont="1" applyBorder="1" applyAlignment="1">
      <alignment vertical="center"/>
    </xf>
    <xf numFmtId="0" fontId="9" fillId="0" borderId="0" xfId="1" applyFont="1" applyBorder="1" applyAlignment="1">
      <alignment vertical="center"/>
    </xf>
    <xf numFmtId="0" fontId="29" fillId="0" borderId="0" xfId="1" applyFont="1" applyBorder="1" applyAlignment="1">
      <alignment vertical="center"/>
    </xf>
    <xf numFmtId="0" fontId="14" fillId="0" borderId="0" xfId="1" applyFont="1" applyAlignment="1">
      <alignment vertical="center"/>
    </xf>
    <xf numFmtId="0" fontId="0" fillId="0" borderId="0" xfId="0" applyAlignment="1">
      <alignment vertical="center"/>
    </xf>
    <xf numFmtId="0" fontId="0" fillId="0" borderId="5" xfId="1" applyFont="1" applyBorder="1" applyAlignment="1">
      <alignment horizontal="center" vertical="center"/>
    </xf>
    <xf numFmtId="0" fontId="0" fillId="0" borderId="0" xfId="1" applyFont="1" applyAlignment="1">
      <alignment horizontal="center"/>
    </xf>
    <xf numFmtId="0" fontId="0" fillId="0" borderId="19" xfId="1" applyFont="1" applyBorder="1" applyAlignment="1">
      <alignment horizontal="center" vertical="center"/>
    </xf>
    <xf numFmtId="0" fontId="0" fillId="0" borderId="23" xfId="1" applyFont="1" applyBorder="1" applyAlignment="1">
      <alignment horizontal="center" vertical="center"/>
    </xf>
    <xf numFmtId="0" fontId="0" fillId="0" borderId="10" xfId="1" applyFont="1" applyBorder="1" applyAlignment="1">
      <alignment horizontal="center" vertical="center"/>
    </xf>
    <xf numFmtId="0" fontId="0" fillId="0" borderId="35" xfId="1" applyFont="1" applyBorder="1" applyAlignment="1">
      <alignment horizontal="center" vertical="center"/>
    </xf>
    <xf numFmtId="0" fontId="0" fillId="0" borderId="0" xfId="1" applyFont="1" applyBorder="1" applyAlignment="1">
      <alignment horizontal="center" vertical="center"/>
    </xf>
    <xf numFmtId="0" fontId="0" fillId="0" borderId="11" xfId="1" applyFont="1" applyBorder="1" applyAlignment="1">
      <alignment horizontal="center" vertical="center"/>
    </xf>
    <xf numFmtId="0" fontId="0" fillId="0" borderId="5" xfId="1" applyFont="1" applyFill="1" applyBorder="1" applyAlignment="1">
      <alignment horizontal="center"/>
    </xf>
    <xf numFmtId="0" fontId="0" fillId="0" borderId="35" xfId="1" applyFont="1" applyFill="1" applyBorder="1" applyAlignment="1">
      <alignment horizontal="center"/>
    </xf>
    <xf numFmtId="0" fontId="0" fillId="0" borderId="0" xfId="1" applyFont="1" applyAlignment="1">
      <alignment horizontal="center" vertical="center"/>
    </xf>
    <xf numFmtId="0" fontId="0" fillId="0" borderId="0" xfId="0" applyFont="1" applyAlignment="1">
      <alignment horizontal="center" vertical="center"/>
    </xf>
    <xf numFmtId="0" fontId="33" fillId="0" borderId="0" xfId="1" applyFont="1" applyBorder="1" applyAlignment="1">
      <alignment vertical="center"/>
    </xf>
    <xf numFmtId="0" fontId="33" fillId="0" borderId="0" xfId="1" applyFont="1" applyAlignment="1">
      <alignment vertical="center"/>
    </xf>
    <xf numFmtId="0" fontId="0" fillId="0" borderId="14" xfId="0" applyFont="1" applyBorder="1">
      <alignment vertical="center"/>
    </xf>
    <xf numFmtId="0" fontId="0" fillId="0" borderId="1" xfId="1" applyFont="1" applyBorder="1" applyAlignment="1">
      <alignment horizontal="center" vertical="center"/>
    </xf>
    <xf numFmtId="0" fontId="0" fillId="0" borderId="34" xfId="1" applyFont="1" applyBorder="1" applyAlignment="1">
      <alignment horizontal="center" vertical="center"/>
    </xf>
    <xf numFmtId="56" fontId="4" fillId="0" borderId="1" xfId="1" applyNumberFormat="1" applyFont="1" applyBorder="1" applyAlignment="1">
      <alignment horizontal="center" vertical="center"/>
    </xf>
    <xf numFmtId="0" fontId="4" fillId="0" borderId="1" xfId="1" applyFont="1" applyBorder="1" applyAlignment="1">
      <alignment horizontal="center" vertical="center"/>
    </xf>
    <xf numFmtId="0" fontId="8" fillId="4" borderId="22" xfId="1" applyFont="1" applyFill="1" applyBorder="1" applyAlignment="1">
      <alignment horizontal="center" vertical="center" shrinkToFit="1"/>
    </xf>
    <xf numFmtId="0" fontId="8" fillId="5" borderId="51" xfId="1" applyFont="1" applyFill="1" applyBorder="1" applyAlignment="1">
      <alignment horizontal="center" vertical="center" shrinkToFit="1"/>
    </xf>
    <xf numFmtId="0" fontId="17" fillId="0" borderId="0" xfId="1" applyFont="1" applyAlignment="1">
      <alignment horizontal="right"/>
    </xf>
    <xf numFmtId="56" fontId="4" fillId="3" borderId="1" xfId="1" applyNumberFormat="1" applyFont="1" applyFill="1" applyBorder="1" applyAlignment="1">
      <alignment horizontal="center" vertical="center"/>
    </xf>
    <xf numFmtId="0" fontId="5" fillId="0" borderId="32" xfId="1" applyNumberFormat="1" applyFont="1" applyFill="1" applyBorder="1" applyAlignment="1">
      <alignment horizontal="center" vertical="center" shrinkToFit="1"/>
    </xf>
    <xf numFmtId="20" fontId="4" fillId="0" borderId="0" xfId="1" applyNumberFormat="1" applyFont="1" applyFill="1" applyBorder="1" applyAlignment="1">
      <alignment horizontal="center" vertical="center" shrinkToFit="1"/>
    </xf>
    <xf numFmtId="0" fontId="1" fillId="0" borderId="58" xfId="1" applyFont="1" applyFill="1" applyBorder="1" applyAlignment="1">
      <alignment horizontal="center" vertical="center" shrinkToFit="1"/>
    </xf>
    <xf numFmtId="0" fontId="0" fillId="0" borderId="23" xfId="0" applyFont="1" applyBorder="1" applyAlignment="1">
      <alignment horizontal="center" vertical="center"/>
    </xf>
    <xf numFmtId="0" fontId="1" fillId="0" borderId="59" xfId="1" applyFont="1" applyFill="1" applyBorder="1" applyAlignment="1">
      <alignment horizontal="center" vertical="center" shrinkToFit="1"/>
    </xf>
    <xf numFmtId="0" fontId="8" fillId="0" borderId="60" xfId="1" applyFont="1" applyFill="1" applyBorder="1" applyAlignment="1">
      <alignment horizontal="center" vertical="center" shrinkToFit="1"/>
    </xf>
    <xf numFmtId="0" fontId="4" fillId="0" borderId="0" xfId="1" applyFont="1" applyBorder="1" applyAlignment="1">
      <alignment horizontal="center" vertical="center"/>
    </xf>
    <xf numFmtId="0" fontId="7" fillId="0" borderId="0" xfId="1" applyFont="1" applyFill="1" applyBorder="1" applyAlignment="1">
      <alignment horizontal="center" vertical="center"/>
    </xf>
    <xf numFmtId="20" fontId="4" fillId="0" borderId="61" xfId="1" applyNumberFormat="1" applyFont="1" applyFill="1" applyBorder="1" applyAlignment="1">
      <alignment horizontal="center" vertical="center" shrinkToFit="1"/>
    </xf>
    <xf numFmtId="0" fontId="0" fillId="0" borderId="0" xfId="1" applyFont="1" applyFill="1" applyBorder="1" applyAlignment="1">
      <alignment horizontal="center"/>
    </xf>
    <xf numFmtId="0" fontId="0" fillId="0" borderId="0" xfId="0" applyBorder="1">
      <alignment vertical="center"/>
    </xf>
    <xf numFmtId="20" fontId="1" fillId="0" borderId="58" xfId="1" applyNumberFormat="1" applyFont="1" applyFill="1" applyBorder="1" applyAlignment="1">
      <alignment horizontal="center" vertical="center" shrinkToFit="1"/>
    </xf>
    <xf numFmtId="0" fontId="5" fillId="0" borderId="58" xfId="1" applyNumberFormat="1" applyFont="1" applyFill="1" applyBorder="1" applyAlignment="1">
      <alignment horizontal="center" vertical="center" shrinkToFit="1"/>
    </xf>
    <xf numFmtId="0" fontId="1" fillId="0" borderId="33" xfId="1" applyFont="1" applyFill="1" applyBorder="1" applyAlignment="1">
      <alignment horizontal="center" vertical="center" shrinkToFit="1"/>
    </xf>
    <xf numFmtId="0" fontId="8" fillId="5" borderId="62" xfId="1" applyFont="1" applyFill="1" applyBorder="1" applyAlignment="1">
      <alignment horizontal="center" vertical="center" shrinkToFit="1"/>
    </xf>
    <xf numFmtId="0" fontId="0" fillId="0" borderId="23" xfId="1" applyFont="1" applyBorder="1" applyAlignment="1">
      <alignment horizontal="center" vertical="center" shrinkToFit="1"/>
    </xf>
    <xf numFmtId="0" fontId="0" fillId="0" borderId="14" xfId="0" applyFont="1" applyBorder="1" applyAlignment="1">
      <alignment horizontal="left" vertical="center" wrapText="1"/>
    </xf>
    <xf numFmtId="56" fontId="4" fillId="3" borderId="1" xfId="1" applyNumberFormat="1" applyFont="1" applyFill="1" applyBorder="1" applyAlignment="1">
      <alignment horizontal="center" vertical="center"/>
    </xf>
    <xf numFmtId="0" fontId="5" fillId="0" borderId="0" xfId="1" applyNumberFormat="1" applyFont="1" applyFill="1" applyBorder="1" applyAlignment="1">
      <alignment horizontal="center" vertical="center" shrinkToFit="1"/>
    </xf>
    <xf numFmtId="56" fontId="4" fillId="0" borderId="1" xfId="1" applyNumberFormat="1" applyFont="1" applyFill="1" applyBorder="1" applyAlignment="1">
      <alignment horizontal="center" vertical="center"/>
    </xf>
    <xf numFmtId="20" fontId="0" fillId="0" borderId="7" xfId="1" applyNumberFormat="1" applyFont="1" applyFill="1" applyBorder="1" applyAlignment="1">
      <alignment horizontal="center" vertical="center" shrinkToFit="1"/>
    </xf>
    <xf numFmtId="0" fontId="8" fillId="4" borderId="66" xfId="1" applyFont="1" applyFill="1" applyBorder="1" applyAlignment="1">
      <alignment horizontal="center" vertical="center" shrinkToFit="1"/>
    </xf>
    <xf numFmtId="0" fontId="1" fillId="0" borderId="67" xfId="1" applyFont="1" applyBorder="1" applyAlignment="1">
      <alignment horizontal="center" vertical="center"/>
    </xf>
    <xf numFmtId="0" fontId="1" fillId="0" borderId="68" xfId="1" applyFont="1" applyFill="1" applyBorder="1" applyAlignment="1">
      <alignment horizontal="center" vertical="center"/>
    </xf>
    <xf numFmtId="0" fontId="6" fillId="0" borderId="68" xfId="1" applyFont="1" applyFill="1" applyBorder="1" applyAlignment="1">
      <alignment horizontal="center" vertical="center"/>
    </xf>
    <xf numFmtId="0" fontId="5" fillId="0" borderId="69" xfId="1" applyNumberFormat="1" applyFont="1" applyFill="1" applyBorder="1" applyAlignment="1">
      <alignment horizontal="center" vertical="center"/>
    </xf>
    <xf numFmtId="0" fontId="0" fillId="0" borderId="72" xfId="1" applyFont="1" applyBorder="1" applyAlignment="1">
      <alignment horizontal="center" vertical="center"/>
    </xf>
    <xf numFmtId="0" fontId="0" fillId="0" borderId="67" xfId="1" applyFont="1" applyBorder="1" applyAlignment="1">
      <alignment horizontal="center" vertical="center"/>
    </xf>
    <xf numFmtId="20" fontId="4" fillId="0" borderId="73" xfId="1" applyNumberFormat="1" applyFont="1" applyFill="1" applyBorder="1" applyAlignment="1">
      <alignment horizontal="center" vertical="center" shrinkToFit="1"/>
    </xf>
    <xf numFmtId="0" fontId="5" fillId="0" borderId="74" xfId="1" applyNumberFormat="1" applyFont="1" applyFill="1" applyBorder="1" applyAlignment="1">
      <alignment horizontal="center" vertical="center" shrinkToFit="1"/>
    </xf>
    <xf numFmtId="0" fontId="1" fillId="0" borderId="70" xfId="1" applyFont="1" applyFill="1" applyBorder="1" applyAlignment="1">
      <alignment horizontal="center" vertical="center" shrinkToFit="1"/>
    </xf>
    <xf numFmtId="0" fontId="5" fillId="0" borderId="70" xfId="1" applyNumberFormat="1" applyFont="1" applyFill="1" applyBorder="1" applyAlignment="1">
      <alignment horizontal="center" vertical="center" shrinkToFit="1"/>
    </xf>
    <xf numFmtId="0" fontId="1" fillId="0" borderId="71" xfId="1" applyFont="1" applyFill="1" applyBorder="1" applyAlignment="1">
      <alignment horizontal="center" vertical="center" shrinkToFit="1"/>
    </xf>
    <xf numFmtId="0" fontId="1" fillId="0" borderId="75" xfId="1" applyFont="1" applyFill="1" applyBorder="1" applyAlignment="1">
      <alignment horizontal="center" vertical="center" shrinkToFit="1"/>
    </xf>
    <xf numFmtId="0" fontId="8" fillId="0" borderId="76" xfId="1" applyFont="1" applyFill="1" applyBorder="1" applyAlignment="1">
      <alignment horizontal="center" vertical="center" shrinkToFit="1"/>
    </xf>
    <xf numFmtId="56" fontId="4" fillId="0" borderId="0" xfId="1" applyNumberFormat="1" applyFont="1" applyFill="1" applyBorder="1" applyAlignment="1">
      <alignment horizontal="center" vertical="center"/>
    </xf>
    <xf numFmtId="20" fontId="8" fillId="0" borderId="8" xfId="1" applyNumberFormat="1" applyFont="1" applyFill="1" applyBorder="1" applyAlignment="1">
      <alignment horizontal="center" vertical="center" shrinkToFit="1"/>
    </xf>
    <xf numFmtId="0" fontId="36" fillId="0" borderId="0" xfId="0" applyFont="1">
      <alignment vertical="center"/>
    </xf>
    <xf numFmtId="0" fontId="6" fillId="0" borderId="0" xfId="0" applyFont="1">
      <alignment vertical="center"/>
    </xf>
    <xf numFmtId="0" fontId="6" fillId="0" borderId="0" xfId="0" applyFont="1" applyAlignment="1">
      <alignment vertical="center" shrinkToFit="1"/>
    </xf>
    <xf numFmtId="0" fontId="6" fillId="0" borderId="0" xfId="0" applyFont="1" applyAlignment="1">
      <alignment horizontal="center" vertical="center" shrinkToFit="1"/>
    </xf>
    <xf numFmtId="0" fontId="17" fillId="0" borderId="0" xfId="0" applyFont="1" applyBorder="1" applyAlignment="1">
      <alignment horizontal="left" vertical="center" shrinkToFit="1"/>
    </xf>
    <xf numFmtId="0" fontId="17" fillId="0" borderId="0" xfId="0" applyFont="1">
      <alignment vertical="center"/>
    </xf>
    <xf numFmtId="0" fontId="17" fillId="0" borderId="0" xfId="0" applyFont="1" applyAlignment="1">
      <alignment horizontal="center" vertical="center" shrinkToFit="1"/>
    </xf>
    <xf numFmtId="0" fontId="17" fillId="0" borderId="0" xfId="0" applyFont="1" applyAlignment="1">
      <alignment vertical="center" shrinkToFit="1"/>
    </xf>
    <xf numFmtId="0" fontId="6" fillId="0" borderId="14" xfId="0" applyFont="1" applyBorder="1" applyAlignment="1">
      <alignment horizontal="center" vertical="center"/>
    </xf>
    <xf numFmtId="0" fontId="6" fillId="0" borderId="14" xfId="0" applyFont="1" applyBorder="1" applyAlignment="1">
      <alignment horizontal="center" vertical="center" shrinkToFit="1"/>
    </xf>
    <xf numFmtId="176" fontId="6" fillId="0" borderId="14" xfId="0" applyNumberFormat="1" applyFont="1" applyBorder="1" applyAlignment="1">
      <alignment horizontal="center" vertical="center"/>
    </xf>
    <xf numFmtId="0" fontId="6" fillId="0" borderId="14" xfId="0" applyFont="1" applyFill="1" applyBorder="1" applyAlignment="1">
      <alignment horizontal="center" vertical="center"/>
    </xf>
    <xf numFmtId="49" fontId="6" fillId="0" borderId="14" xfId="0" applyNumberFormat="1" applyFont="1" applyBorder="1" applyAlignment="1">
      <alignment horizontal="center" vertical="center" shrinkToFit="1"/>
    </xf>
    <xf numFmtId="0" fontId="6" fillId="0" borderId="14" xfId="0" applyFont="1" applyBorder="1" applyAlignment="1">
      <alignment horizontal="left" vertical="center" shrinkToFit="1"/>
    </xf>
    <xf numFmtId="0" fontId="38" fillId="0" borderId="14" xfId="0" applyFont="1" applyBorder="1" applyAlignment="1">
      <alignment horizontal="center" vertical="center" shrinkToFit="1"/>
    </xf>
    <xf numFmtId="0" fontId="0" fillId="0" borderId="81" xfId="0" applyBorder="1">
      <alignment vertical="center"/>
    </xf>
    <xf numFmtId="0" fontId="37" fillId="0" borderId="82" xfId="0" applyFont="1" applyBorder="1" applyAlignment="1">
      <alignment horizontal="center" vertical="center"/>
    </xf>
    <xf numFmtId="0" fontId="0" fillId="0" borderId="0" xfId="0" applyAlignment="1">
      <alignment horizontal="center" vertical="center"/>
    </xf>
    <xf numFmtId="0" fontId="0" fillId="0" borderId="83" xfId="0" applyBorder="1" applyAlignment="1">
      <alignment horizontal="center" vertical="center"/>
    </xf>
    <xf numFmtId="0" fontId="0" fillId="0" borderId="14" xfId="0" applyBorder="1" applyAlignment="1">
      <alignment horizontal="center" vertical="center"/>
    </xf>
    <xf numFmtId="0" fontId="0" fillId="0" borderId="88" xfId="0" applyBorder="1" applyAlignment="1">
      <alignment horizontal="center" vertical="center" shrinkToFit="1"/>
    </xf>
    <xf numFmtId="0" fontId="0" fillId="0" borderId="81" xfId="0" applyBorder="1" applyAlignment="1">
      <alignment horizontal="center" vertical="center"/>
    </xf>
    <xf numFmtId="49" fontId="0" fillId="0" borderId="84" xfId="0" applyNumberFormat="1" applyBorder="1" applyAlignment="1">
      <alignment horizontal="center" vertical="center"/>
    </xf>
    <xf numFmtId="0" fontId="0" fillId="0" borderId="85" xfId="0" applyBorder="1" applyAlignment="1">
      <alignment horizontal="center" vertical="center"/>
    </xf>
    <xf numFmtId="0" fontId="0" fillId="0" borderId="10" xfId="0" applyBorder="1" applyAlignment="1">
      <alignment horizontal="center" vertical="center"/>
    </xf>
    <xf numFmtId="0" fontId="0" fillId="0" borderId="80"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92" xfId="0" applyBorder="1" applyAlignment="1">
      <alignment horizontal="center" vertical="center"/>
    </xf>
    <xf numFmtId="0" fontId="0" fillId="0" borderId="0" xfId="0" applyAlignment="1">
      <alignment vertical="center" shrinkToFit="1"/>
    </xf>
    <xf numFmtId="0" fontId="0" fillId="0" borderId="93" xfId="0" applyBorder="1" applyAlignment="1">
      <alignment horizontal="center" vertical="center"/>
    </xf>
    <xf numFmtId="0" fontId="0" fillId="0" borderId="80" xfId="0" applyBorder="1" applyAlignment="1">
      <alignment horizontal="center" vertical="center"/>
    </xf>
    <xf numFmtId="0" fontId="0" fillId="0" borderId="80" xfId="0" applyBorder="1" applyAlignment="1">
      <alignment horizontal="center" vertical="center"/>
    </xf>
    <xf numFmtId="20" fontId="0" fillId="0" borderId="30" xfId="1" applyNumberFormat="1" applyFont="1" applyFill="1" applyBorder="1" applyAlignment="1">
      <alignment horizontal="center" vertical="center" shrinkToFit="1"/>
    </xf>
    <xf numFmtId="49" fontId="0" fillId="0" borderId="7" xfId="1" applyNumberFormat="1" applyFont="1" applyFill="1" applyBorder="1" applyAlignment="1">
      <alignment horizontal="center" vertical="center" shrinkToFit="1"/>
    </xf>
    <xf numFmtId="0" fontId="0" fillId="0" borderId="80" xfId="0" applyBorder="1" applyAlignment="1">
      <alignment horizontal="center" vertical="center"/>
    </xf>
    <xf numFmtId="49" fontId="0" fillId="0" borderId="30" xfId="1" applyNumberFormat="1" applyFont="1" applyFill="1" applyBorder="1" applyAlignment="1">
      <alignment horizontal="center" vertical="center" shrinkToFit="1"/>
    </xf>
    <xf numFmtId="0" fontId="0" fillId="0" borderId="80" xfId="0" applyBorder="1" applyAlignment="1">
      <alignment horizontal="center" vertical="center"/>
    </xf>
    <xf numFmtId="0" fontId="0" fillId="0" borderId="80" xfId="0" applyBorder="1" applyAlignment="1">
      <alignment horizontal="center" vertical="center"/>
    </xf>
    <xf numFmtId="0" fontId="0" fillId="0" borderId="80"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5" xfId="0" applyBorder="1" applyAlignment="1">
      <alignment horizontal="center" vertical="center"/>
    </xf>
    <xf numFmtId="0" fontId="0" fillId="0" borderId="80" xfId="0" applyBorder="1" applyAlignment="1">
      <alignment horizontal="center" vertical="center"/>
    </xf>
    <xf numFmtId="0" fontId="4" fillId="6" borderId="24" xfId="1" applyFont="1" applyFill="1" applyBorder="1" applyAlignment="1">
      <alignment horizontal="center" vertical="center"/>
    </xf>
    <xf numFmtId="0" fontId="0" fillId="0" borderId="93" xfId="0" applyBorder="1" applyAlignment="1">
      <alignment horizontal="center" vertical="center"/>
    </xf>
    <xf numFmtId="0" fontId="0" fillId="0" borderId="92" xfId="0" applyBorder="1" applyAlignment="1">
      <alignment horizontal="center" vertical="center"/>
    </xf>
    <xf numFmtId="0" fontId="0" fillId="0" borderId="80" xfId="0" applyBorder="1" applyAlignment="1">
      <alignment horizontal="center" vertical="center"/>
    </xf>
    <xf numFmtId="0" fontId="0" fillId="0" borderId="80" xfId="0" applyBorder="1" applyAlignment="1">
      <alignment horizontal="center" vertical="center"/>
    </xf>
    <xf numFmtId="20" fontId="0" fillId="0" borderId="70" xfId="1" applyNumberFormat="1" applyFont="1" applyFill="1" applyBorder="1" applyAlignment="1">
      <alignment horizontal="center" vertical="center" shrinkToFit="1"/>
    </xf>
    <xf numFmtId="0" fontId="0" fillId="0" borderId="80" xfId="0" applyBorder="1" applyAlignment="1">
      <alignment horizontal="center" vertical="center"/>
    </xf>
    <xf numFmtId="0" fontId="0" fillId="0" borderId="92" xfId="0" applyBorder="1" applyAlignment="1">
      <alignment horizontal="center" vertical="center"/>
    </xf>
    <xf numFmtId="0" fontId="0" fillId="0" borderId="80" xfId="0" applyBorder="1" applyAlignment="1">
      <alignment horizontal="center" vertical="center"/>
    </xf>
    <xf numFmtId="0" fontId="0" fillId="0" borderId="93" xfId="0" applyBorder="1" applyAlignment="1">
      <alignment horizontal="center" vertical="center"/>
    </xf>
    <xf numFmtId="38" fontId="0" fillId="0" borderId="0" xfId="3" applyFont="1" applyBorder="1" applyAlignment="1">
      <alignment horizontal="center" vertical="center"/>
    </xf>
    <xf numFmtId="0" fontId="0" fillId="0" borderId="93" xfId="0" applyBorder="1" applyAlignment="1">
      <alignment horizontal="center" vertical="center"/>
    </xf>
    <xf numFmtId="0" fontId="0" fillId="0" borderId="92" xfId="0" applyBorder="1" applyAlignment="1">
      <alignment horizontal="center" vertical="center"/>
    </xf>
    <xf numFmtId="0" fontId="0" fillId="0" borderId="80" xfId="0" applyBorder="1" applyAlignment="1">
      <alignment horizontal="center" vertical="center"/>
    </xf>
    <xf numFmtId="0" fontId="5" fillId="0" borderId="63" xfId="1" applyNumberFormat="1" applyFont="1" applyFill="1" applyBorder="1" applyAlignment="1">
      <alignment horizontal="center" vertical="center" shrinkToFit="1"/>
    </xf>
    <xf numFmtId="0" fontId="5" fillId="0" borderId="64" xfId="1" applyNumberFormat="1" applyFont="1" applyFill="1" applyBorder="1" applyAlignment="1">
      <alignment horizontal="center" vertical="center" shrinkToFit="1"/>
    </xf>
    <xf numFmtId="0" fontId="5" fillId="0" borderId="65" xfId="1" applyNumberFormat="1" applyFont="1" applyFill="1" applyBorder="1" applyAlignment="1">
      <alignment horizontal="center" vertical="center" shrinkToFit="1"/>
    </xf>
    <xf numFmtId="0" fontId="5" fillId="0" borderId="10" xfId="1" applyNumberFormat="1" applyFont="1" applyFill="1" applyBorder="1" applyAlignment="1">
      <alignment horizontal="center" vertical="center" shrinkToFit="1"/>
    </xf>
    <xf numFmtId="0" fontId="5" fillId="0" borderId="0" xfId="1" applyNumberFormat="1" applyFont="1" applyFill="1" applyBorder="1" applyAlignment="1">
      <alignment horizontal="center" vertical="center" shrinkToFit="1"/>
    </xf>
    <xf numFmtId="0" fontId="5" fillId="0" borderId="15" xfId="1" applyNumberFormat="1" applyFont="1" applyFill="1" applyBorder="1" applyAlignment="1">
      <alignment horizontal="center" vertical="center" shrinkToFit="1"/>
    </xf>
    <xf numFmtId="0" fontId="7" fillId="0" borderId="27" xfId="1" applyFont="1" applyFill="1" applyBorder="1" applyAlignment="1">
      <alignment horizontal="center" vertical="center" shrinkToFit="1"/>
    </xf>
    <xf numFmtId="0" fontId="7" fillId="0" borderId="9" xfId="1" applyFont="1" applyFill="1" applyBorder="1" applyAlignment="1">
      <alignment horizontal="center" vertical="center" shrinkToFit="1"/>
    </xf>
    <xf numFmtId="0" fontId="7" fillId="0" borderId="25" xfId="1" applyFont="1" applyFill="1" applyBorder="1" applyAlignment="1">
      <alignment horizontal="center" vertical="center" shrinkToFit="1"/>
    </xf>
    <xf numFmtId="0" fontId="19" fillId="2" borderId="47" xfId="1" applyFont="1" applyFill="1" applyBorder="1" applyAlignment="1">
      <alignment horizontal="center" vertical="center"/>
    </xf>
    <xf numFmtId="0" fontId="19" fillId="2" borderId="52" xfId="1" applyFont="1" applyFill="1" applyBorder="1" applyAlignment="1">
      <alignment horizontal="center" vertical="center"/>
    </xf>
    <xf numFmtId="0" fontId="18" fillId="2" borderId="48" xfId="1" applyNumberFormat="1" applyFont="1" applyFill="1" applyBorder="1" applyAlignment="1">
      <alignment horizontal="center" vertical="center"/>
    </xf>
    <xf numFmtId="0" fontId="18" fillId="2" borderId="41" xfId="1" applyNumberFormat="1" applyFont="1" applyFill="1" applyBorder="1" applyAlignment="1">
      <alignment horizontal="center" vertical="center"/>
    </xf>
    <xf numFmtId="0" fontId="18" fillId="2" borderId="49" xfId="1" applyNumberFormat="1" applyFont="1" applyFill="1" applyBorder="1" applyAlignment="1">
      <alignment horizontal="center" vertical="center"/>
    </xf>
    <xf numFmtId="0" fontId="18" fillId="2" borderId="55" xfId="1" applyNumberFormat="1" applyFont="1" applyFill="1" applyBorder="1" applyAlignment="1">
      <alignment horizontal="center" vertical="center"/>
    </xf>
    <xf numFmtId="0" fontId="18" fillId="2" borderId="53" xfId="1" applyNumberFormat="1" applyFont="1" applyFill="1" applyBorder="1" applyAlignment="1">
      <alignment horizontal="center" vertical="center"/>
    </xf>
    <xf numFmtId="0" fontId="18" fillId="2" borderId="56" xfId="1" applyNumberFormat="1" applyFont="1" applyFill="1" applyBorder="1" applyAlignment="1">
      <alignment horizontal="center" vertical="center"/>
    </xf>
    <xf numFmtId="0" fontId="20" fillId="2" borderId="48" xfId="1" applyFont="1" applyFill="1" applyBorder="1" applyAlignment="1">
      <alignment horizontal="center" vertical="center"/>
    </xf>
    <xf numFmtId="0" fontId="20" fillId="2" borderId="41" xfId="1" applyFont="1" applyFill="1" applyBorder="1" applyAlignment="1">
      <alignment horizontal="center" vertical="center"/>
    </xf>
    <xf numFmtId="0" fontId="20" fillId="2" borderId="42" xfId="1" applyFont="1" applyFill="1" applyBorder="1" applyAlignment="1">
      <alignment horizontal="center" vertical="center"/>
    </xf>
    <xf numFmtId="0" fontId="20" fillId="2" borderId="55" xfId="1" applyFont="1" applyFill="1" applyBorder="1" applyAlignment="1">
      <alignment horizontal="center" vertical="center"/>
    </xf>
    <xf numFmtId="0" fontId="20" fillId="2" borderId="53" xfId="1" applyFont="1" applyFill="1" applyBorder="1" applyAlignment="1">
      <alignment horizontal="center" vertical="center"/>
    </xf>
    <xf numFmtId="0" fontId="20" fillId="2" borderId="57" xfId="1" applyFont="1" applyFill="1" applyBorder="1" applyAlignment="1">
      <alignment horizontal="center" vertical="center"/>
    </xf>
    <xf numFmtId="0" fontId="23" fillId="0" borderId="0" xfId="1" applyFont="1" applyAlignment="1">
      <alignment horizontal="center" vertical="center"/>
    </xf>
    <xf numFmtId="0" fontId="1" fillId="0" borderId="45" xfId="1" applyFont="1" applyBorder="1" applyAlignment="1">
      <alignment horizontal="center" vertical="center"/>
    </xf>
    <xf numFmtId="0" fontId="1" fillId="0" borderId="46" xfId="1" applyFont="1" applyBorder="1" applyAlignment="1">
      <alignment horizontal="center" vertical="center"/>
    </xf>
    <xf numFmtId="0" fontId="1" fillId="0" borderId="18" xfId="1" applyFont="1" applyBorder="1" applyAlignment="1">
      <alignment horizontal="center" vertical="center"/>
    </xf>
    <xf numFmtId="0" fontId="7" fillId="0" borderId="47" xfId="1" applyFont="1" applyFill="1" applyBorder="1" applyAlignment="1">
      <alignment horizontal="center" vertical="center" shrinkToFit="1"/>
    </xf>
    <xf numFmtId="56" fontId="21" fillId="2" borderId="50" xfId="1" applyNumberFormat="1" applyFont="1" applyFill="1" applyBorder="1" applyAlignment="1">
      <alignment vertical="center"/>
    </xf>
    <xf numFmtId="56" fontId="21" fillId="2" borderId="54" xfId="1" applyNumberFormat="1" applyFont="1" applyFill="1" applyBorder="1" applyAlignment="1">
      <alignment vertical="center"/>
    </xf>
    <xf numFmtId="0" fontId="20" fillId="2" borderId="49" xfId="1" applyFont="1" applyFill="1" applyBorder="1" applyAlignment="1">
      <alignment horizontal="center" vertical="center"/>
    </xf>
    <xf numFmtId="0" fontId="20" fillId="2" borderId="56" xfId="1" applyFont="1" applyFill="1" applyBorder="1" applyAlignment="1">
      <alignment horizontal="center" vertical="center"/>
    </xf>
    <xf numFmtId="0" fontId="35" fillId="2" borderId="37" xfId="1" applyFont="1" applyFill="1" applyBorder="1" applyAlignment="1">
      <alignment horizontal="center" vertical="center" shrinkToFit="1"/>
    </xf>
    <xf numFmtId="0" fontId="35" fillId="2" borderId="38" xfId="1" applyFont="1" applyFill="1" applyBorder="1" applyAlignment="1">
      <alignment horizontal="center" vertical="center" shrinkToFit="1"/>
    </xf>
    <xf numFmtId="0" fontId="35" fillId="2" borderId="39" xfId="1" applyFont="1" applyFill="1" applyBorder="1" applyAlignment="1">
      <alignment horizontal="center" vertical="center" shrinkToFit="1"/>
    </xf>
    <xf numFmtId="56" fontId="34" fillId="2" borderId="40" xfId="1" applyNumberFormat="1" applyFont="1" applyFill="1" applyBorder="1" applyAlignment="1">
      <alignment horizontal="center" vertical="center"/>
    </xf>
    <xf numFmtId="56" fontId="34" fillId="2" borderId="41" xfId="1" applyNumberFormat="1" applyFont="1" applyFill="1" applyBorder="1" applyAlignment="1">
      <alignment horizontal="center" vertical="center"/>
    </xf>
    <xf numFmtId="56" fontId="34" fillId="2" borderId="42" xfId="1" applyNumberFormat="1" applyFont="1" applyFill="1" applyBorder="1" applyAlignment="1">
      <alignment horizontal="center" vertical="center"/>
    </xf>
    <xf numFmtId="56" fontId="34" fillId="2" borderId="43" xfId="1" applyNumberFormat="1" applyFont="1" applyFill="1" applyBorder="1" applyAlignment="1">
      <alignment horizontal="center" vertical="center"/>
    </xf>
    <xf numFmtId="56" fontId="34" fillId="2" borderId="11" xfId="1" applyNumberFormat="1" applyFont="1" applyFill="1" applyBorder="1" applyAlignment="1">
      <alignment horizontal="center" vertical="center"/>
    </xf>
    <xf numFmtId="56" fontId="34" fillId="2" borderId="44" xfId="1" applyNumberFormat="1" applyFont="1" applyFill="1" applyBorder="1" applyAlignment="1">
      <alignment horizontal="center" vertical="center"/>
    </xf>
    <xf numFmtId="0" fontId="1" fillId="0" borderId="70" xfId="1" applyFont="1" applyFill="1" applyBorder="1" applyAlignment="1">
      <alignment horizontal="center" vertical="center"/>
    </xf>
    <xf numFmtId="0" fontId="1" fillId="0" borderId="71" xfId="1" applyFont="1" applyFill="1" applyBorder="1" applyAlignment="1">
      <alignment horizontal="center" vertical="center"/>
    </xf>
    <xf numFmtId="0" fontId="1" fillId="0" borderId="69"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25" xfId="1" applyFont="1" applyFill="1" applyBorder="1" applyAlignment="1">
      <alignment horizontal="center" vertical="center"/>
    </xf>
    <xf numFmtId="0" fontId="7" fillId="0" borderId="0" xfId="1" applyFont="1" applyFill="1" applyBorder="1" applyAlignment="1">
      <alignment horizontal="center" vertical="center" shrinkToFit="1"/>
    </xf>
    <xf numFmtId="0" fontId="7" fillId="0" borderId="47" xfId="1" applyFont="1" applyFill="1" applyBorder="1" applyAlignment="1">
      <alignment horizontal="center" vertical="center"/>
    </xf>
    <xf numFmtId="0" fontId="7" fillId="0" borderId="27" xfId="1" applyFont="1" applyFill="1" applyBorder="1" applyAlignment="1">
      <alignment horizontal="center" vertical="center"/>
    </xf>
    <xf numFmtId="0" fontId="7" fillId="0" borderId="68" xfId="1" applyFont="1" applyFill="1" applyBorder="1" applyAlignment="1">
      <alignment horizontal="center" vertical="center"/>
    </xf>
    <xf numFmtId="0" fontId="7" fillId="0" borderId="68" xfId="1" applyFont="1" applyFill="1" applyBorder="1" applyAlignment="1">
      <alignment horizontal="center" vertical="center" shrinkToFit="1"/>
    </xf>
    <xf numFmtId="0" fontId="0" fillId="0" borderId="77" xfId="1" applyFont="1" applyFill="1" applyBorder="1" applyAlignment="1">
      <alignment horizontal="center"/>
    </xf>
    <xf numFmtId="0" fontId="0" fillId="0" borderId="78" xfId="0" applyBorder="1" applyAlignment="1">
      <alignment horizontal="center" vertical="center"/>
    </xf>
    <xf numFmtId="0" fontId="0" fillId="0" borderId="79" xfId="0" applyBorder="1" applyAlignment="1">
      <alignment horizontal="center" vertical="center"/>
    </xf>
    <xf numFmtId="0" fontId="37" fillId="0" borderId="80" xfId="0" applyFont="1" applyBorder="1" applyAlignment="1">
      <alignment horizontal="left" vertical="center"/>
    </xf>
    <xf numFmtId="0" fontId="37" fillId="0" borderId="82" xfId="0" applyFont="1" applyBorder="1" applyAlignment="1">
      <alignment horizontal="center" vertical="center"/>
    </xf>
    <xf numFmtId="0" fontId="17" fillId="0" borderId="82" xfId="0" applyFont="1" applyBorder="1" applyAlignment="1">
      <alignment horizontal="center" vertical="center"/>
    </xf>
    <xf numFmtId="0" fontId="17" fillId="0" borderId="83" xfId="0" applyFont="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shrinkToFit="1"/>
    </xf>
    <xf numFmtId="0" fontId="0" fillId="0" borderId="91" xfId="0" applyBorder="1" applyAlignment="1">
      <alignment horizontal="center" vertical="center" wrapText="1" shrinkToFit="1"/>
    </xf>
    <xf numFmtId="0" fontId="0" fillId="0" borderId="14" xfId="0" applyBorder="1" applyAlignment="1">
      <alignment horizontal="center" vertical="center" wrapText="1"/>
    </xf>
    <xf numFmtId="0" fontId="0" fillId="0" borderId="91" xfId="0" applyBorder="1" applyAlignment="1">
      <alignment horizontal="center" vertical="center" wrapText="1"/>
    </xf>
    <xf numFmtId="0" fontId="0" fillId="0" borderId="99" xfId="0" applyBorder="1" applyAlignment="1">
      <alignment horizontal="center" vertical="center" wrapText="1" shrinkToFit="1"/>
    </xf>
    <xf numFmtId="0" fontId="0" fillId="0" borderId="81" xfId="0" applyBorder="1" applyAlignment="1">
      <alignment horizontal="center" vertical="center" shrinkToFit="1"/>
    </xf>
    <xf numFmtId="0" fontId="0" fillId="0" borderId="84" xfId="0" applyBorder="1" applyAlignment="1">
      <alignment horizontal="center" vertical="center" shrinkToFit="1"/>
    </xf>
    <xf numFmtId="0" fontId="0" fillId="0" borderId="85" xfId="0" applyBorder="1" applyAlignment="1">
      <alignment horizontal="center" vertical="center" shrinkToFit="1"/>
    </xf>
    <xf numFmtId="0" fontId="0" fillId="0" borderId="92" xfId="0" applyBorder="1" applyAlignment="1">
      <alignment horizontal="center" vertical="center" shrinkToFit="1"/>
    </xf>
    <xf numFmtId="0" fontId="0" fillId="0" borderId="80" xfId="0" applyBorder="1" applyAlignment="1">
      <alignment horizontal="center" vertical="center" shrinkToFit="1"/>
    </xf>
    <xf numFmtId="0" fontId="0" fillId="0" borderId="93" xfId="0" applyBorder="1" applyAlignment="1">
      <alignment horizontal="center" vertical="center" shrinkToFit="1"/>
    </xf>
    <xf numFmtId="0" fontId="0" fillId="0" borderId="87" xfId="0" applyBorder="1" applyAlignment="1">
      <alignment horizontal="center" vertical="center"/>
    </xf>
    <xf numFmtId="0" fontId="0" fillId="0" borderId="95" xfId="0" applyBorder="1" applyAlignment="1">
      <alignment horizontal="center" vertical="center"/>
    </xf>
    <xf numFmtId="0" fontId="0" fillId="0" borderId="85" xfId="0" applyBorder="1" applyAlignment="1">
      <alignment horizontal="center" vertical="center"/>
    </xf>
    <xf numFmtId="0" fontId="0" fillId="0" borderId="93" xfId="0" applyBorder="1" applyAlignment="1">
      <alignment horizontal="center" vertical="center"/>
    </xf>
    <xf numFmtId="0" fontId="0" fillId="0" borderId="91" xfId="0" applyBorder="1" applyAlignment="1">
      <alignment horizontal="center" vertical="center"/>
    </xf>
    <xf numFmtId="0" fontId="0" fillId="0" borderId="99" xfId="0" applyBorder="1" applyAlignment="1">
      <alignment horizontal="center" vertical="center"/>
    </xf>
    <xf numFmtId="0" fontId="0" fillId="0" borderId="83"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shrinkToFit="1"/>
    </xf>
    <xf numFmtId="0" fontId="0" fillId="0" borderId="90" xfId="0" applyBorder="1" applyAlignment="1">
      <alignment horizontal="center" vertical="center" wrapText="1" shrinkToFit="1"/>
    </xf>
    <xf numFmtId="0" fontId="0" fillId="0" borderId="96" xfId="0" applyBorder="1" applyAlignment="1">
      <alignment horizontal="center" vertical="center" wrapText="1" shrinkToFit="1"/>
    </xf>
    <xf numFmtId="0" fontId="0" fillId="0" borderId="10" xfId="0" applyBorder="1" applyAlignment="1">
      <alignment horizontal="center" vertical="center" shrinkToFit="1"/>
    </xf>
    <xf numFmtId="0" fontId="0" fillId="0" borderId="0" xfId="0" applyBorder="1" applyAlignment="1">
      <alignment horizontal="center" vertical="center" shrinkToFit="1"/>
    </xf>
    <xf numFmtId="0" fontId="0" fillId="0" borderId="81" xfId="0" applyBorder="1" applyAlignment="1">
      <alignment horizontal="center" vertical="center" wrapText="1" shrinkToFit="1"/>
    </xf>
    <xf numFmtId="0" fontId="0" fillId="0" borderId="84" xfId="0" applyBorder="1" applyAlignment="1">
      <alignment horizontal="center" vertical="center" wrapText="1" shrinkToFit="1"/>
    </xf>
    <xf numFmtId="0" fontId="0" fillId="0" borderId="85" xfId="0" applyBorder="1" applyAlignment="1">
      <alignment horizontal="center" vertical="center" wrapText="1" shrinkToFit="1"/>
    </xf>
    <xf numFmtId="0" fontId="0" fillId="0" borderId="92" xfId="0" applyBorder="1" applyAlignment="1">
      <alignment horizontal="center" vertical="center" wrapText="1" shrinkToFit="1"/>
    </xf>
    <xf numFmtId="0" fontId="0" fillId="0" borderId="80" xfId="0" applyBorder="1" applyAlignment="1">
      <alignment horizontal="center" vertical="center" wrapText="1" shrinkToFit="1"/>
    </xf>
    <xf numFmtId="0" fontId="0" fillId="0" borderId="93" xfId="0" applyBorder="1" applyAlignment="1">
      <alignment horizontal="center" vertical="center" wrapText="1" shrinkToFit="1"/>
    </xf>
    <xf numFmtId="0" fontId="0" fillId="0" borderId="86" xfId="0" applyBorder="1" applyAlignment="1">
      <alignment horizontal="center" vertical="center" wrapText="1" shrinkToFit="1"/>
    </xf>
    <xf numFmtId="0" fontId="0" fillId="0" borderId="94" xfId="0" applyBorder="1" applyAlignment="1">
      <alignment horizontal="center" vertical="center" wrapText="1" shrinkToFit="1"/>
    </xf>
    <xf numFmtId="0" fontId="0" fillId="0" borderId="87" xfId="0" applyBorder="1" applyAlignment="1">
      <alignment horizontal="center" vertical="center" wrapText="1" shrinkToFit="1"/>
    </xf>
    <xf numFmtId="0" fontId="0" fillId="0" borderId="95" xfId="0" applyBorder="1" applyAlignment="1">
      <alignment horizontal="center" vertical="center" shrinkToFit="1"/>
    </xf>
    <xf numFmtId="0" fontId="0" fillId="0" borderId="97" xfId="0" applyBorder="1" applyAlignment="1">
      <alignment horizontal="center" vertical="center" shrinkToFit="1"/>
    </xf>
    <xf numFmtId="0" fontId="0" fillId="0" borderId="100" xfId="0" applyBorder="1" applyAlignment="1">
      <alignment horizontal="center" vertical="center" shrinkToFit="1"/>
    </xf>
    <xf numFmtId="0" fontId="39" fillId="0" borderId="98" xfId="0" applyFont="1" applyBorder="1" applyAlignment="1">
      <alignment horizontal="center" vertical="center"/>
    </xf>
    <xf numFmtId="0" fontId="39" fillId="0" borderId="101" xfId="0" applyFont="1" applyBorder="1" applyAlignment="1">
      <alignment horizontal="center" vertical="center"/>
    </xf>
    <xf numFmtId="0" fontId="40" fillId="0" borderId="85" xfId="0" applyFont="1" applyBorder="1" applyAlignment="1">
      <alignment horizontal="center" vertical="center"/>
    </xf>
    <xf numFmtId="0" fontId="40" fillId="0" borderId="93" xfId="0" applyFont="1" applyBorder="1" applyAlignment="1">
      <alignment horizontal="center" vertical="center"/>
    </xf>
    <xf numFmtId="0" fontId="0" fillId="0" borderId="102" xfId="0" applyBorder="1" applyAlignment="1">
      <alignment horizontal="center" vertical="center" wrapText="1" shrinkToFit="1"/>
    </xf>
    <xf numFmtId="0" fontId="0" fillId="0" borderId="99" xfId="0" applyBorder="1" applyAlignment="1">
      <alignment horizontal="center" vertical="center" wrapText="1"/>
    </xf>
    <xf numFmtId="0" fontId="0" fillId="0" borderId="81" xfId="0" applyBorder="1" applyAlignment="1">
      <alignment horizontal="center" vertical="center"/>
    </xf>
    <xf numFmtId="0" fontId="0" fillId="0" borderId="84" xfId="0" applyBorder="1" applyAlignment="1">
      <alignment horizontal="center" vertical="center"/>
    </xf>
    <xf numFmtId="0" fontId="0" fillId="0" borderId="92" xfId="0" applyBorder="1" applyAlignment="1">
      <alignment horizontal="center" vertical="center"/>
    </xf>
    <xf numFmtId="0" fontId="0" fillId="0" borderId="80" xfId="0" applyBorder="1" applyAlignment="1">
      <alignment horizontal="center" vertical="center"/>
    </xf>
    <xf numFmtId="49" fontId="41" fillId="0" borderId="7" xfId="1" applyNumberFormat="1" applyFont="1" applyFill="1" applyBorder="1" applyAlignment="1">
      <alignment horizontal="center" vertical="center" shrinkToFit="1"/>
    </xf>
    <xf numFmtId="0" fontId="41" fillId="0" borderId="81" xfId="0" applyFont="1" applyBorder="1" applyAlignment="1">
      <alignment horizontal="center" vertical="center"/>
    </xf>
    <xf numFmtId="49" fontId="41" fillId="0" borderId="84" xfId="0" applyNumberFormat="1" applyFont="1" applyBorder="1" applyAlignment="1">
      <alignment horizontal="center" vertical="center"/>
    </xf>
    <xf numFmtId="0" fontId="41" fillId="0" borderId="85" xfId="0" applyFont="1" applyBorder="1" applyAlignment="1">
      <alignment horizontal="center" vertical="center"/>
    </xf>
    <xf numFmtId="0" fontId="41" fillId="0" borderId="10" xfId="0" applyFont="1" applyBorder="1" applyAlignment="1">
      <alignment horizontal="center" vertical="center"/>
    </xf>
    <xf numFmtId="0" fontId="41" fillId="0" borderId="80" xfId="0" applyFont="1" applyBorder="1" applyAlignment="1">
      <alignment horizontal="center" vertical="center"/>
    </xf>
    <xf numFmtId="0" fontId="41" fillId="0" borderId="15" xfId="0" applyFont="1" applyBorder="1" applyAlignment="1">
      <alignment horizontal="center" vertical="center"/>
    </xf>
  </cellXfs>
  <cellStyles count="4">
    <cellStyle name="桁区切り" xfId="3" builtinId="6"/>
    <cellStyle name="標準" xfId="0" builtinId="0"/>
    <cellStyle name="標準 2" xfId="2"/>
    <cellStyle name="標準_Sheet1" xfId="1"/>
  </cellStyles>
  <dxfs count="0"/>
  <tableStyles count="0" defaultTableStyle="TableStyleMedium2" defaultPivotStyle="PivotStyleLight16"/>
  <colors>
    <mruColors>
      <color rgb="FF99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244926</xdr:colOff>
      <xdr:row>4</xdr:row>
      <xdr:rowOff>40822</xdr:rowOff>
    </xdr:from>
    <xdr:to>
      <xdr:col>38</xdr:col>
      <xdr:colOff>244926</xdr:colOff>
      <xdr:row>26</xdr:row>
      <xdr:rowOff>0</xdr:rowOff>
    </xdr:to>
    <xdr:cxnSp macro="">
      <xdr:nvCxnSpPr>
        <xdr:cNvPr id="4" name="直線コネクタ 3"/>
        <xdr:cNvCxnSpPr/>
      </xdr:nvCxnSpPr>
      <xdr:spPr>
        <a:xfrm>
          <a:off x="1347105" y="1401536"/>
          <a:ext cx="8531678" cy="74431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130"/>
  <sheetViews>
    <sheetView topLeftCell="A71" zoomScale="85" zoomScaleNormal="85" workbookViewId="0">
      <selection activeCell="D72" sqref="D72:D77"/>
    </sheetView>
  </sheetViews>
  <sheetFormatPr defaultRowHeight="19.5" customHeight="1" x14ac:dyDescent="0.15"/>
  <cols>
    <col min="1" max="1" width="6.625" customWidth="1"/>
    <col min="2" max="2" width="9.125" style="114" customWidth="1"/>
    <col min="3" max="3" width="10.625" customWidth="1"/>
    <col min="4" max="4" width="17.625" customWidth="1"/>
    <col min="5" max="5" width="9.375" customWidth="1"/>
    <col min="6" max="6" width="2.625" hidden="1" customWidth="1"/>
    <col min="7" max="7" width="17.625" customWidth="1"/>
    <col min="8" max="8" width="8" customWidth="1"/>
    <col min="9" max="9" width="2.625" hidden="1" customWidth="1"/>
    <col min="10" max="10" width="17.625" customWidth="1"/>
    <col min="11" max="11" width="4.125" customWidth="1"/>
    <col min="12" max="12" width="15.625" customWidth="1"/>
    <col min="13" max="13" width="29.125" style="126" customWidth="1"/>
    <col min="14" max="29" width="1.625" customWidth="1"/>
  </cols>
  <sheetData>
    <row r="3" spans="1:14" ht="19.5" customHeight="1" x14ac:dyDescent="0.15">
      <c r="A3" s="1"/>
      <c r="B3" s="105"/>
      <c r="C3" s="1"/>
      <c r="D3" s="1"/>
      <c r="E3" s="1"/>
      <c r="F3" s="1"/>
      <c r="G3" s="1"/>
      <c r="H3" s="1"/>
      <c r="I3" s="1"/>
      <c r="J3" s="1"/>
      <c r="K3" s="1"/>
      <c r="L3" s="1"/>
      <c r="M3" s="116"/>
      <c r="N3" s="1"/>
    </row>
    <row r="4" spans="1:14" ht="22.5" customHeight="1" x14ac:dyDescent="0.15">
      <c r="A4" s="2"/>
      <c r="B4" s="106"/>
      <c r="D4" s="256" t="s">
        <v>58</v>
      </c>
      <c r="E4" s="256"/>
      <c r="F4" s="256"/>
      <c r="G4" s="256"/>
      <c r="H4" s="256"/>
      <c r="I4" s="256"/>
      <c r="J4" s="256"/>
      <c r="K4" s="256"/>
      <c r="L4" s="256"/>
      <c r="M4" s="116"/>
      <c r="N4" s="1"/>
    </row>
    <row r="5" spans="1:14" ht="19.5" customHeight="1" thickBot="1" x14ac:dyDescent="0.2">
      <c r="A5" s="2"/>
      <c r="B5" s="107" t="s">
        <v>39</v>
      </c>
      <c r="C5" s="4"/>
      <c r="D5" s="4"/>
      <c r="E5" s="3"/>
      <c r="F5" s="5"/>
      <c r="G5" s="4"/>
      <c r="H5" s="4"/>
      <c r="I5" s="5"/>
      <c r="J5" s="4"/>
      <c r="K5" s="4"/>
      <c r="L5" s="4"/>
      <c r="M5" s="136" t="s">
        <v>65</v>
      </c>
      <c r="N5" s="1"/>
    </row>
    <row r="6" spans="1:14" ht="22.5" customHeight="1" thickTop="1" thickBot="1" x14ac:dyDescent="0.2">
      <c r="A6" s="2"/>
      <c r="B6" s="55" t="s">
        <v>0</v>
      </c>
      <c r="C6" s="56" t="s">
        <v>30</v>
      </c>
      <c r="D6" s="56" t="s">
        <v>1</v>
      </c>
      <c r="E6" s="57" t="s">
        <v>2</v>
      </c>
      <c r="F6" s="58"/>
      <c r="G6" s="257" t="s">
        <v>3</v>
      </c>
      <c r="H6" s="257"/>
      <c r="I6" s="257"/>
      <c r="J6" s="258"/>
      <c r="K6" s="259" t="s">
        <v>4</v>
      </c>
      <c r="L6" s="258"/>
      <c r="M6" s="117" t="s">
        <v>46</v>
      </c>
      <c r="N6" s="6"/>
    </row>
    <row r="7" spans="1:14" ht="22.5" customHeight="1" thickTop="1" x14ac:dyDescent="0.15">
      <c r="A7" s="2"/>
      <c r="B7" s="130" t="s">
        <v>5</v>
      </c>
      <c r="C7" s="280" t="s">
        <v>7</v>
      </c>
      <c r="D7" s="260" t="s">
        <v>93</v>
      </c>
      <c r="E7" s="69">
        <v>0.39583333333333331</v>
      </c>
      <c r="F7" s="70">
        <v>1</v>
      </c>
      <c r="G7" s="71" t="str">
        <f>VLOOKUP(F7,チーム名!$A$2:$H$15,2,1)</f>
        <v>カンピオーネ</v>
      </c>
      <c r="H7" s="208" t="s">
        <v>133</v>
      </c>
      <c r="I7" s="73">
        <v>11</v>
      </c>
      <c r="J7" s="74" t="str">
        <f>VLOOKUP(I7,チーム名!$A$2:$H$15,2,1)</f>
        <v>土竜</v>
      </c>
      <c r="K7" s="71"/>
      <c r="L7" s="72" t="str">
        <f>+G8</f>
        <v>FC山川</v>
      </c>
      <c r="M7" s="77" t="s">
        <v>31</v>
      </c>
      <c r="N7" s="1"/>
    </row>
    <row r="8" spans="1:14" ht="22.5" customHeight="1" x14ac:dyDescent="0.15">
      <c r="A8" s="75"/>
      <c r="B8" s="133"/>
      <c r="C8" s="277"/>
      <c r="D8" s="240"/>
      <c r="E8" s="7">
        <v>0.46180555555555558</v>
      </c>
      <c r="F8" s="8">
        <v>2</v>
      </c>
      <c r="G8" s="15" t="str">
        <f>VLOOKUP(F8,チーム名!$A$2:$H$15,2,1)</f>
        <v>FC山川</v>
      </c>
      <c r="H8" s="209" t="s">
        <v>134</v>
      </c>
      <c r="I8" s="12">
        <v>10</v>
      </c>
      <c r="J8" s="17" t="str">
        <f>VLOOKUP(I8,チーム名!$A$2:$H$15,2,1)</f>
        <v>FC侍</v>
      </c>
      <c r="K8" s="15"/>
      <c r="L8" s="13" t="str">
        <f>G9</f>
        <v>N.J</v>
      </c>
      <c r="M8" s="115" t="s">
        <v>54</v>
      </c>
      <c r="N8" s="76"/>
    </row>
    <row r="9" spans="1:14" ht="22.5" customHeight="1" x14ac:dyDescent="0.15">
      <c r="A9" s="75"/>
      <c r="B9" s="137">
        <v>42889</v>
      </c>
      <c r="C9" s="277"/>
      <c r="D9" s="240"/>
      <c r="E9" s="7">
        <v>0.52777777777777779</v>
      </c>
      <c r="F9" s="10">
        <v>3</v>
      </c>
      <c r="G9" s="15" t="str">
        <f>VLOOKUP(F9,チーム名!$A$2:$H$15,2,1)</f>
        <v>N.J</v>
      </c>
      <c r="H9" s="209" t="s">
        <v>135</v>
      </c>
      <c r="I9" s="12">
        <v>9</v>
      </c>
      <c r="J9" s="17" t="str">
        <f>VLOOKUP(I9,チーム名!$A$2:$H$15,2,1)</f>
        <v>白虎隊</v>
      </c>
      <c r="K9" s="15"/>
      <c r="L9" s="13" t="str">
        <f>+G10</f>
        <v>徳島県庁サッカークラブ</v>
      </c>
      <c r="M9" s="115" t="s">
        <v>55</v>
      </c>
      <c r="N9" s="76"/>
    </row>
    <row r="10" spans="1:14" ht="22.5" customHeight="1" x14ac:dyDescent="0.15">
      <c r="A10" s="75"/>
      <c r="B10" s="133"/>
      <c r="C10" s="277"/>
      <c r="D10" s="240"/>
      <c r="E10" s="7">
        <v>0.59375</v>
      </c>
      <c r="F10" s="10">
        <v>4</v>
      </c>
      <c r="G10" s="15" t="str">
        <f>VLOOKUP(F10,チーム名!$A$2:$H$15,2,1)</f>
        <v>徳島県庁サッカークラブ</v>
      </c>
      <c r="H10" s="209" t="s">
        <v>135</v>
      </c>
      <c r="I10" s="12">
        <v>8</v>
      </c>
      <c r="J10" s="17" t="str">
        <f>VLOOKUP(I10,チーム名!$A$2:$H$15,2,1)</f>
        <v>Ｂｏａ　ｓｏｒｔｅ</v>
      </c>
      <c r="K10" s="15"/>
      <c r="L10" s="13" t="str">
        <f>+J9</f>
        <v>白虎隊</v>
      </c>
      <c r="M10" s="115" t="s">
        <v>56</v>
      </c>
      <c r="N10" s="76"/>
    </row>
    <row r="11" spans="1:14" ht="22.5" customHeight="1" thickBot="1" x14ac:dyDescent="0.2">
      <c r="A11" s="2"/>
      <c r="B11" s="67"/>
      <c r="C11" s="278"/>
      <c r="D11" s="241"/>
      <c r="E11" s="7"/>
      <c r="F11" s="10"/>
      <c r="G11" s="15"/>
      <c r="H11" s="11" t="s">
        <v>6</v>
      </c>
      <c r="I11" s="12"/>
      <c r="J11" s="17"/>
      <c r="K11" s="134" t="s">
        <v>8</v>
      </c>
      <c r="L11" s="135" t="str">
        <f>+J9</f>
        <v>白虎隊</v>
      </c>
      <c r="M11" s="153"/>
      <c r="N11" s="1"/>
    </row>
    <row r="12" spans="1:14" ht="22.5" customHeight="1" x14ac:dyDescent="0.15">
      <c r="A12" s="2"/>
      <c r="B12" s="130" t="s">
        <v>9</v>
      </c>
      <c r="C12" s="281" t="s">
        <v>7</v>
      </c>
      <c r="D12" s="239" t="str">
        <f>+G12</f>
        <v>FC道楽</v>
      </c>
      <c r="E12" s="69">
        <v>0.39583333333333331</v>
      </c>
      <c r="F12" s="70">
        <v>5</v>
      </c>
      <c r="G12" s="71" t="str">
        <f>VLOOKUP(F12,チーム名!$A$2:$H$15,2,1)</f>
        <v>FC道楽</v>
      </c>
      <c r="H12" s="211" t="s">
        <v>144</v>
      </c>
      <c r="I12" s="73">
        <v>6</v>
      </c>
      <c r="J12" s="74" t="str">
        <f>VLOOKUP(I12,チーム名!$A$2:$H$15,2,1)</f>
        <v>ＦＣ徳島 ＫＥＮＴＯ’Ｓ</v>
      </c>
      <c r="K12" s="71"/>
      <c r="L12" s="72" t="str">
        <f>+G13</f>
        <v>カンピオーネ</v>
      </c>
      <c r="M12" s="115"/>
      <c r="N12" s="1"/>
    </row>
    <row r="13" spans="1:14" ht="22.5" customHeight="1" x14ac:dyDescent="0.15">
      <c r="A13" s="2"/>
      <c r="B13" s="133"/>
      <c r="C13" s="277"/>
      <c r="D13" s="240"/>
      <c r="E13" s="7">
        <v>0.46180555555555558</v>
      </c>
      <c r="F13" s="8">
        <v>1</v>
      </c>
      <c r="G13" s="15" t="str">
        <f>VLOOKUP(F13,チーム名!$A$2:$H$15,2,1)</f>
        <v>カンピオーネ</v>
      </c>
      <c r="H13" s="209" t="s">
        <v>141</v>
      </c>
      <c r="I13" s="12">
        <v>7</v>
      </c>
      <c r="J13" s="17" t="str">
        <f>VLOOKUP(I13,チーム名!$A$2:$H$15,2,1)</f>
        <v>２４ＦＳ 
ＴＯＫＵＳＨＩＭＡ</v>
      </c>
      <c r="K13" s="15"/>
      <c r="L13" s="13" t="str">
        <f>+G14</f>
        <v>FC侍</v>
      </c>
      <c r="M13" s="115" t="s">
        <v>66</v>
      </c>
      <c r="N13" s="1"/>
    </row>
    <row r="14" spans="1:14" ht="22.5" customHeight="1" x14ac:dyDescent="0.15">
      <c r="A14" s="2"/>
      <c r="B14" s="137">
        <v>42896</v>
      </c>
      <c r="C14" s="277"/>
      <c r="D14" s="240"/>
      <c r="E14" s="7">
        <v>0.52777777777777779</v>
      </c>
      <c r="F14" s="10">
        <v>10</v>
      </c>
      <c r="G14" s="15" t="str">
        <f>VLOOKUP(F14,チーム名!$A$2:$H$15,2,1)</f>
        <v>FC侍</v>
      </c>
      <c r="H14" s="209" t="s">
        <v>142</v>
      </c>
      <c r="I14" s="12">
        <v>3</v>
      </c>
      <c r="J14" s="17" t="str">
        <f>VLOOKUP(I14,チーム名!$A$2:$H$15,2,1)</f>
        <v>N.J</v>
      </c>
      <c r="K14" s="15"/>
      <c r="L14" s="13" t="str">
        <f>+G15</f>
        <v>FC山川</v>
      </c>
      <c r="M14" s="115" t="s">
        <v>67</v>
      </c>
      <c r="N14" s="1"/>
    </row>
    <row r="15" spans="1:14" ht="22.5" customHeight="1" x14ac:dyDescent="0.15">
      <c r="A15" s="75"/>
      <c r="B15" s="133"/>
      <c r="C15" s="277"/>
      <c r="D15" s="240"/>
      <c r="E15" s="7">
        <v>0.59375</v>
      </c>
      <c r="F15" s="10">
        <v>2</v>
      </c>
      <c r="G15" s="15" t="str">
        <f>VLOOKUP(F15,チーム名!$A$2:$H$15,2,1)</f>
        <v>FC山川</v>
      </c>
      <c r="H15" s="209" t="s">
        <v>143</v>
      </c>
      <c r="I15" s="12">
        <v>11</v>
      </c>
      <c r="J15" s="17" t="str">
        <f>VLOOKUP(I15,チーム名!$A$2:$H$15,2,1)</f>
        <v>土竜</v>
      </c>
      <c r="K15" s="15"/>
      <c r="L15" s="13" t="str">
        <f>+J14</f>
        <v>N.J</v>
      </c>
      <c r="M15" s="115"/>
      <c r="N15" s="76"/>
    </row>
    <row r="16" spans="1:14" ht="22.5" customHeight="1" thickBot="1" x14ac:dyDescent="0.2">
      <c r="A16" s="75"/>
      <c r="B16" s="67"/>
      <c r="C16" s="278"/>
      <c r="D16" s="241"/>
      <c r="E16" s="7"/>
      <c r="F16" s="10"/>
      <c r="G16" s="15"/>
      <c r="H16" s="11" t="s">
        <v>6</v>
      </c>
      <c r="I16" s="12"/>
      <c r="J16" s="17"/>
      <c r="K16" s="134" t="s">
        <v>8</v>
      </c>
      <c r="L16" s="135" t="str">
        <f>+J14</f>
        <v>N.J</v>
      </c>
      <c r="M16" s="115"/>
      <c r="N16" s="76"/>
    </row>
    <row r="17" spans="1:14" ht="22.5" customHeight="1" thickTop="1" x14ac:dyDescent="0.15">
      <c r="A17" s="2"/>
      <c r="B17" s="261">
        <v>42980</v>
      </c>
      <c r="C17" s="250" t="s">
        <v>28</v>
      </c>
      <c r="D17" s="263"/>
      <c r="E17" s="242" t="s">
        <v>81</v>
      </c>
      <c r="F17" s="244" t="s">
        <v>47</v>
      </c>
      <c r="G17" s="245"/>
      <c r="H17" s="245"/>
      <c r="I17" s="245"/>
      <c r="J17" s="246"/>
      <c r="K17" s="250" t="s">
        <v>27</v>
      </c>
      <c r="L17" s="251"/>
      <c r="M17" s="252"/>
      <c r="N17" s="6"/>
    </row>
    <row r="18" spans="1:14" ht="22.5" customHeight="1" thickBot="1" x14ac:dyDescent="0.2">
      <c r="A18" s="2"/>
      <c r="B18" s="262"/>
      <c r="C18" s="253"/>
      <c r="D18" s="264"/>
      <c r="E18" s="243"/>
      <c r="F18" s="247"/>
      <c r="G18" s="248"/>
      <c r="H18" s="248"/>
      <c r="I18" s="248"/>
      <c r="J18" s="249"/>
      <c r="K18" s="253"/>
      <c r="L18" s="254"/>
      <c r="M18" s="255"/>
      <c r="N18" s="6"/>
    </row>
    <row r="19" spans="1:14" ht="22.5" customHeight="1" thickTop="1" x14ac:dyDescent="0.15">
      <c r="A19" s="75"/>
      <c r="B19" s="131" t="s">
        <v>10</v>
      </c>
      <c r="C19" s="68"/>
      <c r="D19" s="239" t="str">
        <f>+G19</f>
        <v>N.J</v>
      </c>
      <c r="E19" s="69">
        <v>0.39583333333333331</v>
      </c>
      <c r="F19" s="70">
        <v>3</v>
      </c>
      <c r="G19" s="71" t="str">
        <f>VLOOKUP(F19,チーム名!$A$2:$H$15,2,1)</f>
        <v>N.J</v>
      </c>
      <c r="H19" s="208" t="s">
        <v>150</v>
      </c>
      <c r="I19" s="73">
        <v>8</v>
      </c>
      <c r="J19" s="74" t="str">
        <f>VLOOKUP(I19,チーム名!$A$2:$H$15,2,1)</f>
        <v>Ｂｏａ　ｓｏｒｔｅ</v>
      </c>
      <c r="K19" s="71"/>
      <c r="L19" s="72" t="str">
        <f>G20</f>
        <v>徳島県庁サッカークラブ</v>
      </c>
      <c r="M19" s="120"/>
      <c r="N19" s="76"/>
    </row>
    <row r="20" spans="1:14" ht="22.5" customHeight="1" x14ac:dyDescent="0.15">
      <c r="A20" s="2"/>
      <c r="B20" s="133"/>
      <c r="C20" s="277" t="s">
        <v>7</v>
      </c>
      <c r="D20" s="240"/>
      <c r="E20" s="7">
        <v>0.46180555555555558</v>
      </c>
      <c r="F20" s="10">
        <v>4</v>
      </c>
      <c r="G20" s="15" t="str">
        <f>VLOOKUP(F20,チーム名!$A$2:$H$15,2,1)</f>
        <v>徳島県庁サッカークラブ</v>
      </c>
      <c r="H20" s="158" t="s">
        <v>151</v>
      </c>
      <c r="I20" s="12">
        <v>5</v>
      </c>
      <c r="J20" s="17" t="str">
        <f>VLOOKUP(I20,チーム名!$A$2:$H$15,2,1)</f>
        <v>FC道楽</v>
      </c>
      <c r="K20" s="15"/>
      <c r="L20" s="13" t="str">
        <f>G21</f>
        <v>カンピオーネ</v>
      </c>
      <c r="M20" s="115" t="s">
        <v>60</v>
      </c>
      <c r="N20" s="1"/>
    </row>
    <row r="21" spans="1:14" ht="22.5" customHeight="1" x14ac:dyDescent="0.15">
      <c r="A21" s="2"/>
      <c r="B21" s="137">
        <v>42917</v>
      </c>
      <c r="C21" s="277"/>
      <c r="D21" s="240"/>
      <c r="E21" s="7">
        <v>0.52777777777777779</v>
      </c>
      <c r="F21" s="10">
        <v>1</v>
      </c>
      <c r="G21" s="15" t="str">
        <f>VLOOKUP(F21,チーム名!$A$2:$H$15,2,1)</f>
        <v>カンピオーネ</v>
      </c>
      <c r="H21" s="158" t="s">
        <v>151</v>
      </c>
      <c r="I21" s="12">
        <v>10</v>
      </c>
      <c r="J21" s="17" t="str">
        <f>VLOOKUP(I21,チーム名!$A$2:$H$15,2,1)</f>
        <v>FC侍</v>
      </c>
      <c r="K21" s="15"/>
      <c r="L21" s="13" t="str">
        <f>+G22</f>
        <v>２４ＦＳ 
ＴＯＫＵＳＨＩＭＡ</v>
      </c>
      <c r="M21" s="115" t="s">
        <v>68</v>
      </c>
      <c r="N21" s="1"/>
    </row>
    <row r="22" spans="1:14" ht="22.5" customHeight="1" x14ac:dyDescent="0.15">
      <c r="A22" s="2"/>
      <c r="B22" s="132"/>
      <c r="C22" s="277"/>
      <c r="D22" s="240"/>
      <c r="E22" s="7">
        <v>0.59375</v>
      </c>
      <c r="F22" s="10">
        <v>7</v>
      </c>
      <c r="G22" s="15" t="str">
        <f>VLOOKUP(F22,チーム名!$A$2:$H$15,2,1)</f>
        <v>２４ＦＳ 
ＴＯＫＵＳＨＩＭＡ</v>
      </c>
      <c r="H22" s="158" t="s">
        <v>152</v>
      </c>
      <c r="I22" s="12">
        <v>6</v>
      </c>
      <c r="J22" s="17" t="str">
        <f>VLOOKUP(I22,チーム名!$A$2:$H$15,2,1)</f>
        <v>ＦＣ徳島 ＫＥＮＴＯ’Ｓ</v>
      </c>
      <c r="K22" s="15"/>
      <c r="L22" s="13" t="str">
        <f t="shared" ref="L22" si="0">+J21</f>
        <v>FC侍</v>
      </c>
      <c r="M22" s="115"/>
      <c r="N22" s="1"/>
    </row>
    <row r="23" spans="1:14" ht="22.5" customHeight="1" thickBot="1" x14ac:dyDescent="0.2">
      <c r="A23" s="2"/>
      <c r="B23" s="67"/>
      <c r="C23" s="64"/>
      <c r="D23" s="241"/>
      <c r="E23" s="7"/>
      <c r="F23" s="60"/>
      <c r="G23" s="61"/>
      <c r="H23" s="62" t="s">
        <v>6</v>
      </c>
      <c r="I23" s="63"/>
      <c r="J23" s="66"/>
      <c r="K23" s="134" t="s">
        <v>8</v>
      </c>
      <c r="L23" s="135" t="str">
        <f>+J21</f>
        <v>FC侍</v>
      </c>
      <c r="M23" s="119"/>
      <c r="N23" s="104"/>
    </row>
    <row r="24" spans="1:14" ht="22.5" customHeight="1" x14ac:dyDescent="0.15">
      <c r="A24" s="2"/>
      <c r="B24" s="130" t="s">
        <v>11</v>
      </c>
      <c r="C24" s="281" t="s">
        <v>7</v>
      </c>
      <c r="D24" s="239" t="str">
        <f>+G24</f>
        <v>徳島県庁サッカークラブ</v>
      </c>
      <c r="E24" s="69">
        <v>0.39583333333333331</v>
      </c>
      <c r="F24" s="70">
        <v>4</v>
      </c>
      <c r="G24" s="71" t="str">
        <f>VLOOKUP(F24,チーム名!$A$2:$H$15,2,1)</f>
        <v>徳島県庁サッカークラブ</v>
      </c>
      <c r="H24" s="211" t="s">
        <v>170</v>
      </c>
      <c r="I24" s="73">
        <v>9</v>
      </c>
      <c r="J24" s="74" t="str">
        <f>VLOOKUP(I24,チーム名!$A$2:$H$15,2,1)</f>
        <v>白虎隊</v>
      </c>
      <c r="K24" s="71"/>
      <c r="L24" s="72" t="str">
        <f>+G25</f>
        <v>FC道楽</v>
      </c>
      <c r="M24" s="120"/>
      <c r="N24" s="104"/>
    </row>
    <row r="25" spans="1:14" ht="22.5" customHeight="1" x14ac:dyDescent="0.15">
      <c r="A25" s="2"/>
      <c r="B25" s="133"/>
      <c r="C25" s="277"/>
      <c r="D25" s="240"/>
      <c r="E25" s="7">
        <v>0.46180555555555558</v>
      </c>
      <c r="F25" s="8">
        <v>5</v>
      </c>
      <c r="G25" s="15" t="str">
        <f>VLOOKUP(F25,チーム名!$A$2:$H$15,2,1)</f>
        <v>FC道楽</v>
      </c>
      <c r="H25" s="209" t="s">
        <v>171</v>
      </c>
      <c r="I25" s="12">
        <v>3</v>
      </c>
      <c r="J25" s="17" t="str">
        <f>VLOOKUP(I25,チーム名!$A$2:$H$15,2,1)</f>
        <v>N.J</v>
      </c>
      <c r="K25" s="15"/>
      <c r="L25" s="13" t="str">
        <f>+G26</f>
        <v>ＦＣ徳島 ＫＥＮＴＯ’Ｓ</v>
      </c>
      <c r="M25" s="115" t="s">
        <v>64</v>
      </c>
      <c r="N25" s="76"/>
    </row>
    <row r="26" spans="1:14" ht="22.5" customHeight="1" x14ac:dyDescent="0.15">
      <c r="A26" s="2"/>
      <c r="B26" s="137">
        <v>42980</v>
      </c>
      <c r="C26" s="277"/>
      <c r="D26" s="240"/>
      <c r="E26" s="7">
        <v>0.52777777777777779</v>
      </c>
      <c r="F26" s="10">
        <v>6</v>
      </c>
      <c r="G26" s="15" t="str">
        <f>VLOOKUP(F26,チーム名!$A$2:$H$15,2,1)</f>
        <v>ＦＣ徳島 ＫＥＮＴＯ’Ｓ</v>
      </c>
      <c r="H26" s="209" t="s">
        <v>172</v>
      </c>
      <c r="I26" s="12">
        <v>8</v>
      </c>
      <c r="J26" s="17" t="str">
        <f>VLOOKUP(I26,チーム名!$A$2:$H$15,2,1)</f>
        <v>Ｂｏａ　ｓｏｒｔｅ</v>
      </c>
      <c r="K26" s="15"/>
      <c r="L26" s="13" t="str">
        <f>+G27</f>
        <v>２４ＦＳ 
ＴＯＫＵＳＨＩＭＡ</v>
      </c>
      <c r="M26" s="115" t="s">
        <v>69</v>
      </c>
      <c r="N26" s="76"/>
    </row>
    <row r="27" spans="1:14" ht="22.5" customHeight="1" x14ac:dyDescent="0.15">
      <c r="A27" s="2"/>
      <c r="B27" s="133"/>
      <c r="C27" s="277"/>
      <c r="D27" s="240"/>
      <c r="E27" s="7">
        <v>0.59375</v>
      </c>
      <c r="F27" s="10">
        <v>7</v>
      </c>
      <c r="G27" s="15" t="str">
        <f>VLOOKUP(F27,チーム名!$A$2:$H$15,2,1)</f>
        <v>２４ＦＳ 
ＴＯＫＵＳＨＩＭＡ</v>
      </c>
      <c r="H27" s="209" t="s">
        <v>173</v>
      </c>
      <c r="I27" s="12">
        <v>2</v>
      </c>
      <c r="J27" s="17" t="str">
        <f>VLOOKUP(I27,チーム名!$A$2:$H$15,2,1)</f>
        <v>FC山川</v>
      </c>
      <c r="K27" s="15"/>
      <c r="L27" s="13" t="str">
        <f>+J26</f>
        <v>Ｂｏａ　ｓｏｒｔｅ</v>
      </c>
      <c r="M27" s="115"/>
      <c r="N27" s="1"/>
    </row>
    <row r="28" spans="1:14" ht="22.5" customHeight="1" thickBot="1" x14ac:dyDescent="0.2">
      <c r="A28" s="2"/>
      <c r="B28" s="67"/>
      <c r="C28" s="278"/>
      <c r="D28" s="241"/>
      <c r="E28" s="59"/>
      <c r="F28" s="138"/>
      <c r="G28" s="140"/>
      <c r="H28" s="149" t="s">
        <v>6</v>
      </c>
      <c r="I28" s="150"/>
      <c r="J28" s="151"/>
      <c r="K28" s="134" t="s">
        <v>8</v>
      </c>
      <c r="L28" s="152" t="str">
        <f>+J26</f>
        <v>Ｂｏａ　ｓｏｒｔｅ</v>
      </c>
      <c r="M28" s="118"/>
      <c r="N28" s="1"/>
    </row>
    <row r="29" spans="1:14" ht="22.5" customHeight="1" x14ac:dyDescent="0.15">
      <c r="A29" s="2"/>
      <c r="B29" s="130" t="s">
        <v>12</v>
      </c>
      <c r="C29" s="277" t="s">
        <v>20</v>
      </c>
      <c r="D29" s="240" t="s">
        <v>94</v>
      </c>
      <c r="E29" s="33"/>
      <c r="F29" s="233" t="s">
        <v>70</v>
      </c>
      <c r="G29" s="234"/>
      <c r="H29" s="234"/>
      <c r="I29" s="234"/>
      <c r="J29" s="235"/>
      <c r="K29" s="9"/>
      <c r="L29" s="65"/>
      <c r="M29" s="115"/>
      <c r="N29" s="1"/>
    </row>
    <row r="30" spans="1:14" ht="22.5" customHeight="1" x14ac:dyDescent="0.15">
      <c r="A30" s="2"/>
      <c r="B30" s="133"/>
      <c r="C30" s="277"/>
      <c r="D30" s="240"/>
      <c r="E30" s="7"/>
      <c r="F30" s="236"/>
      <c r="G30" s="237"/>
      <c r="H30" s="237"/>
      <c r="I30" s="237"/>
      <c r="J30" s="238"/>
      <c r="K30" s="15"/>
      <c r="L30" s="13"/>
      <c r="M30" s="115" t="s">
        <v>53</v>
      </c>
      <c r="N30" s="104"/>
    </row>
    <row r="31" spans="1:14" ht="22.5" customHeight="1" x14ac:dyDescent="0.15">
      <c r="A31" s="2"/>
      <c r="B31" s="137">
        <v>43352</v>
      </c>
      <c r="C31" s="277"/>
      <c r="D31" s="240"/>
      <c r="E31" s="7">
        <v>0.72569444444444453</v>
      </c>
      <c r="F31" s="10">
        <v>6</v>
      </c>
      <c r="G31" s="15" t="str">
        <f>VLOOKUP(F31,チーム名!$A$2:$H$15,2,1)</f>
        <v>ＦＣ徳島 ＫＥＮＴＯ’Ｓ</v>
      </c>
      <c r="H31" s="158" t="s">
        <v>174</v>
      </c>
      <c r="I31" s="12">
        <v>1</v>
      </c>
      <c r="J31" s="17" t="str">
        <f>VLOOKUP(I31,チーム名!$A$2:$H$15,2,1)</f>
        <v>カンピオーネ</v>
      </c>
      <c r="K31" s="15"/>
      <c r="L31" s="13" t="str">
        <f>+G32</f>
        <v>土竜</v>
      </c>
      <c r="M31" s="115" t="s">
        <v>71</v>
      </c>
      <c r="N31" s="76"/>
    </row>
    <row r="32" spans="1:14" ht="22.5" customHeight="1" x14ac:dyDescent="0.15">
      <c r="A32" s="2"/>
      <c r="B32" s="157"/>
      <c r="C32" s="277"/>
      <c r="D32" s="240"/>
      <c r="E32" s="7">
        <v>0.79166666666666663</v>
      </c>
      <c r="F32" s="10">
        <v>11</v>
      </c>
      <c r="G32" s="15" t="str">
        <f>VLOOKUP(F32,チーム名!$A$2:$H$15,2,1)</f>
        <v>土竜</v>
      </c>
      <c r="H32" s="209" t="s">
        <v>175</v>
      </c>
      <c r="I32" s="12">
        <v>10</v>
      </c>
      <c r="J32" s="17" t="str">
        <f>VLOOKUP(I32,チーム名!$A$2:$H$15,2,1)</f>
        <v>FC侍</v>
      </c>
      <c r="K32" s="15"/>
      <c r="L32" s="13" t="str">
        <f>+J31</f>
        <v>カンピオーネ</v>
      </c>
      <c r="M32" s="115"/>
      <c r="N32" s="76"/>
    </row>
    <row r="33" spans="1:14" ht="22.5" customHeight="1" thickBot="1" x14ac:dyDescent="0.2">
      <c r="A33" s="2"/>
      <c r="B33" s="67"/>
      <c r="C33" s="278"/>
      <c r="D33" s="241"/>
      <c r="E33" s="7"/>
      <c r="F33" s="60"/>
      <c r="G33" s="61"/>
      <c r="H33" s="62"/>
      <c r="I33" s="63"/>
      <c r="J33" s="66"/>
      <c r="K33" s="134" t="s">
        <v>8</v>
      </c>
      <c r="L33" s="152" t="str">
        <f>+J31</f>
        <v>カンピオーネ</v>
      </c>
      <c r="M33" s="118"/>
      <c r="N33" s="1"/>
    </row>
    <row r="34" spans="1:14" ht="22.5" customHeight="1" x14ac:dyDescent="0.15">
      <c r="A34" s="75"/>
      <c r="B34" s="131" t="s">
        <v>13</v>
      </c>
      <c r="C34" s="68"/>
      <c r="D34" s="239" t="str">
        <f>+G34</f>
        <v>ＦＣ徳島 ＫＥＮＴＯ’Ｓ</v>
      </c>
      <c r="E34" s="69">
        <v>0.39583333333333331</v>
      </c>
      <c r="F34" s="70">
        <v>6</v>
      </c>
      <c r="G34" s="71" t="str">
        <f>VLOOKUP(F34,チーム名!$A$2:$H$15,2,1)</f>
        <v>ＦＣ徳島 ＫＥＮＴＯ’Ｓ</v>
      </c>
      <c r="H34" s="211" t="s">
        <v>175</v>
      </c>
      <c r="I34" s="73">
        <v>11</v>
      </c>
      <c r="J34" s="74" t="str">
        <f>VLOOKUP(I34,チーム名!$A$2:$H$15,2,1)</f>
        <v>土竜</v>
      </c>
      <c r="K34" s="71"/>
      <c r="L34" s="72" t="str">
        <f>+G35</f>
        <v>FC侍</v>
      </c>
      <c r="M34" s="124"/>
      <c r="N34" s="76"/>
    </row>
    <row r="35" spans="1:14" ht="22.5" customHeight="1" x14ac:dyDescent="0.15">
      <c r="A35" s="75"/>
      <c r="B35" s="133"/>
      <c r="C35" s="14"/>
      <c r="D35" s="240"/>
      <c r="E35" s="7">
        <v>0.46180555555555558</v>
      </c>
      <c r="F35" s="8">
        <v>10</v>
      </c>
      <c r="G35" s="15" t="str">
        <f>VLOOKUP(F35,チーム名!$A$2:$H$15,2,1)</f>
        <v>FC侍</v>
      </c>
      <c r="H35" s="209" t="s">
        <v>171</v>
      </c>
      <c r="I35" s="12">
        <v>9</v>
      </c>
      <c r="J35" s="17" t="str">
        <f>VLOOKUP(I35,チーム名!$A$2:$H$15,2,1)</f>
        <v>白虎隊</v>
      </c>
      <c r="K35" s="15"/>
      <c r="L35" s="13" t="str">
        <f>+G36</f>
        <v>カンピオーネ</v>
      </c>
      <c r="M35" s="115" t="s">
        <v>43</v>
      </c>
      <c r="N35" s="76"/>
    </row>
    <row r="36" spans="1:14" ht="22.5" customHeight="1" x14ac:dyDescent="0.15">
      <c r="A36" s="2"/>
      <c r="B36" s="155">
        <v>42994</v>
      </c>
      <c r="C36" s="277" t="s">
        <v>7</v>
      </c>
      <c r="D36" s="240"/>
      <c r="E36" s="7">
        <v>0.52777777777777779</v>
      </c>
      <c r="F36" s="10">
        <v>1</v>
      </c>
      <c r="G36" s="15" t="str">
        <f>VLOOKUP(F36,チーム名!$A$2:$H$15,2,1)</f>
        <v>カンピオーネ</v>
      </c>
      <c r="H36" s="209" t="s">
        <v>178</v>
      </c>
      <c r="I36" s="12">
        <v>3</v>
      </c>
      <c r="J36" s="17" t="str">
        <f>VLOOKUP(I36,チーム名!$A$2:$H$15,2,1)</f>
        <v>N.J</v>
      </c>
      <c r="K36" s="15"/>
      <c r="L36" s="13" t="str">
        <f>+G37</f>
        <v>FC山川</v>
      </c>
      <c r="M36" s="115" t="s">
        <v>57</v>
      </c>
      <c r="N36" s="1"/>
    </row>
    <row r="37" spans="1:14" ht="22.5" customHeight="1" x14ac:dyDescent="0.15">
      <c r="A37" s="2"/>
      <c r="B37" s="157"/>
      <c r="C37" s="277"/>
      <c r="D37" s="240"/>
      <c r="E37" s="7">
        <v>0.59375</v>
      </c>
      <c r="F37" s="10">
        <v>2</v>
      </c>
      <c r="G37" s="15" t="str">
        <f>VLOOKUP(F37,チーム名!$A$2:$H$15,2,1)</f>
        <v>FC山川</v>
      </c>
      <c r="H37" s="209" t="s">
        <v>179</v>
      </c>
      <c r="I37" s="12">
        <v>4</v>
      </c>
      <c r="J37" s="17" t="str">
        <f>VLOOKUP(I37,チーム名!$A$2:$H$15,2,1)</f>
        <v>徳島県庁サッカークラブ</v>
      </c>
      <c r="K37" s="15"/>
      <c r="L37" s="13" t="str">
        <f>+L38</f>
        <v>N.J</v>
      </c>
      <c r="M37" s="115"/>
      <c r="N37" s="1"/>
    </row>
    <row r="38" spans="1:14" ht="22.5" customHeight="1" thickBot="1" x14ac:dyDescent="0.2">
      <c r="A38" s="2"/>
      <c r="B38" s="67"/>
      <c r="C38" s="64"/>
      <c r="D38" s="241"/>
      <c r="E38" s="59"/>
      <c r="F38" s="138"/>
      <c r="G38" s="140"/>
      <c r="H38" s="62" t="s">
        <v>6</v>
      </c>
      <c r="I38" s="63"/>
      <c r="J38" s="66"/>
      <c r="K38" s="134" t="s">
        <v>8</v>
      </c>
      <c r="L38" s="152" t="str">
        <f>+J36</f>
        <v>N.J</v>
      </c>
      <c r="M38" s="141"/>
      <c r="N38" s="1"/>
    </row>
    <row r="39" spans="1:14" ht="22.5" customHeight="1" x14ac:dyDescent="0.15">
      <c r="A39" s="2"/>
      <c r="B39" s="130" t="s">
        <v>14</v>
      </c>
      <c r="C39" s="277" t="s">
        <v>7</v>
      </c>
      <c r="D39" s="240" t="str">
        <f>+G39</f>
        <v>FC侍</v>
      </c>
      <c r="E39" s="69">
        <v>0.39583333333333331</v>
      </c>
      <c r="F39" s="8">
        <v>10</v>
      </c>
      <c r="G39" s="18" t="str">
        <f>VLOOKUP(F39,チーム名!$A$2:$H$15,2,1)</f>
        <v>FC侍</v>
      </c>
      <c r="H39" s="211" t="s">
        <v>193</v>
      </c>
      <c r="I39" s="16">
        <v>5</v>
      </c>
      <c r="J39" s="50" t="str">
        <f>VLOOKUP(I39,チーム名!$A$2:$H$15,2,1)</f>
        <v>FC道楽</v>
      </c>
      <c r="K39" s="9"/>
      <c r="L39" s="65" t="str">
        <f>+G40</f>
        <v>徳島県庁サッカークラブ</v>
      </c>
      <c r="M39" s="115"/>
      <c r="N39" s="1"/>
    </row>
    <row r="40" spans="1:14" ht="22.5" customHeight="1" x14ac:dyDescent="0.15">
      <c r="A40" s="2"/>
      <c r="B40" s="133"/>
      <c r="C40" s="277"/>
      <c r="D40" s="240"/>
      <c r="E40" s="7">
        <v>0.46180555555555558</v>
      </c>
      <c r="F40" s="8">
        <v>4</v>
      </c>
      <c r="G40" s="15" t="str">
        <f>VLOOKUP(F40,チーム名!$A$2:$H$15,2,1)</f>
        <v>徳島県庁サッカークラブ</v>
      </c>
      <c r="H40" s="209" t="s">
        <v>193</v>
      </c>
      <c r="I40" s="12">
        <v>1</v>
      </c>
      <c r="J40" s="17" t="str">
        <f>VLOOKUP(I40,チーム名!$A$2:$H$15,2,1)</f>
        <v>カンピオーネ</v>
      </c>
      <c r="K40" s="15"/>
      <c r="L40" s="13" t="str">
        <f>+G41</f>
        <v>２４ＦＳ 
ＴＯＫＵＳＨＩＭＡ</v>
      </c>
      <c r="M40" s="115" t="s">
        <v>73</v>
      </c>
      <c r="N40" s="104"/>
    </row>
    <row r="41" spans="1:14" ht="22.5" customHeight="1" x14ac:dyDescent="0.15">
      <c r="A41" s="2"/>
      <c r="B41" s="137">
        <v>43008</v>
      </c>
      <c r="C41" s="277"/>
      <c r="D41" s="240"/>
      <c r="E41" s="7">
        <v>0.52777777777777779</v>
      </c>
      <c r="F41" s="10">
        <v>7</v>
      </c>
      <c r="G41" s="18" t="str">
        <f>VLOOKUP(F41,チーム名!$A$2:$H$15,2,1)</f>
        <v>２４ＦＳ 
ＴＯＫＵＳＨＩＭＡ</v>
      </c>
      <c r="H41" s="209" t="s">
        <v>144</v>
      </c>
      <c r="I41" s="16">
        <v>9</v>
      </c>
      <c r="J41" s="50" t="str">
        <f>VLOOKUP(I41,チーム名!$A$2:$H$15,2,1)</f>
        <v>白虎隊</v>
      </c>
      <c r="K41" s="15"/>
      <c r="L41" s="13" t="str">
        <f>+G42</f>
        <v>FC山川</v>
      </c>
      <c r="M41" s="115" t="s">
        <v>74</v>
      </c>
      <c r="N41" s="104"/>
    </row>
    <row r="42" spans="1:14" ht="22.5" customHeight="1" x14ac:dyDescent="0.15">
      <c r="A42" s="2"/>
      <c r="B42" s="157" t="s">
        <v>183</v>
      </c>
      <c r="C42" s="277"/>
      <c r="D42" s="240"/>
      <c r="E42" s="7">
        <v>0.59375</v>
      </c>
      <c r="F42" s="10">
        <v>2</v>
      </c>
      <c r="G42" s="15" t="str">
        <f>VLOOKUP(F42,チーム名!$A$2:$H$15,2,1)</f>
        <v>FC山川</v>
      </c>
      <c r="H42" s="209" t="s">
        <v>172</v>
      </c>
      <c r="I42" s="12">
        <v>8</v>
      </c>
      <c r="J42" s="17" t="str">
        <f>VLOOKUP(I42,チーム名!$A$2:$H$15,2,1)</f>
        <v>Ｂｏａ　ｓｏｒｔｅ</v>
      </c>
      <c r="K42" s="142"/>
      <c r="L42" s="143" t="str">
        <f>J41</f>
        <v>白虎隊</v>
      </c>
      <c r="M42" s="115"/>
      <c r="N42" s="76"/>
    </row>
    <row r="43" spans="1:14" ht="22.5" customHeight="1" thickBot="1" x14ac:dyDescent="0.2">
      <c r="A43" s="2"/>
      <c r="B43" s="219" t="s">
        <v>184</v>
      </c>
      <c r="C43" s="278"/>
      <c r="D43" s="241"/>
      <c r="E43" s="146"/>
      <c r="F43" s="60"/>
      <c r="G43" s="61"/>
      <c r="H43" s="62" t="s">
        <v>6</v>
      </c>
      <c r="I43" s="63"/>
      <c r="J43" s="66"/>
      <c r="K43" s="159" t="s">
        <v>8</v>
      </c>
      <c r="L43" s="152" t="str">
        <f>+J41</f>
        <v>白虎隊</v>
      </c>
      <c r="M43" s="118"/>
      <c r="N43" s="1"/>
    </row>
    <row r="44" spans="1:14" ht="22.5" customHeight="1" x14ac:dyDescent="0.15">
      <c r="A44" s="2"/>
      <c r="B44" s="130" t="s">
        <v>15</v>
      </c>
      <c r="C44" s="277" t="s">
        <v>7</v>
      </c>
      <c r="D44" s="240" t="str">
        <f>+G44</f>
        <v>FC山川</v>
      </c>
      <c r="E44" s="69">
        <v>0.39583333333333331</v>
      </c>
      <c r="F44" s="8">
        <v>2</v>
      </c>
      <c r="G44" s="18" t="str">
        <f>VLOOKUP(F44,チーム名!$A$2:$H$15,2,1)</f>
        <v>FC山川</v>
      </c>
      <c r="H44" s="211" t="s">
        <v>185</v>
      </c>
      <c r="I44" s="156">
        <v>1</v>
      </c>
      <c r="J44" s="50" t="str">
        <f>VLOOKUP(I44,チーム名!$A$2:$H$15,2,1)</f>
        <v>カンピオーネ</v>
      </c>
      <c r="K44" s="9"/>
      <c r="L44" s="65" t="str">
        <f>+G45</f>
        <v>FC道楽</v>
      </c>
      <c r="M44" s="115"/>
      <c r="N44" s="1"/>
    </row>
    <row r="45" spans="1:14" ht="22.5" customHeight="1" x14ac:dyDescent="0.15">
      <c r="A45" s="2"/>
      <c r="B45" s="133"/>
      <c r="C45" s="277"/>
      <c r="D45" s="240"/>
      <c r="E45" s="7">
        <v>0.46180555555555558</v>
      </c>
      <c r="F45" s="8">
        <v>5</v>
      </c>
      <c r="G45" s="15" t="str">
        <f>VLOOKUP(F45,チーム名!$A$2:$H$15,2,1)</f>
        <v>FC道楽</v>
      </c>
      <c r="H45" s="209" t="s">
        <v>186</v>
      </c>
      <c r="I45" s="12">
        <v>8</v>
      </c>
      <c r="J45" s="17" t="str">
        <f>VLOOKUP(I45,チーム名!$A$2:$H$15,2,1)</f>
        <v>Ｂｏａ　ｓｏｒｔｅ</v>
      </c>
      <c r="K45" s="15"/>
      <c r="L45" s="13" t="str">
        <f>+G46</f>
        <v>土竜</v>
      </c>
      <c r="M45" s="115" t="s">
        <v>76</v>
      </c>
      <c r="N45" s="104"/>
    </row>
    <row r="46" spans="1:14" ht="22.5" customHeight="1" x14ac:dyDescent="0.15">
      <c r="A46" s="2"/>
      <c r="B46" s="137">
        <v>43022</v>
      </c>
      <c r="C46" s="277"/>
      <c r="D46" s="240"/>
      <c r="E46" s="7">
        <v>0.52777777777777779</v>
      </c>
      <c r="F46" s="10">
        <v>11</v>
      </c>
      <c r="G46" s="15" t="str">
        <f>VLOOKUP(F46,チーム名!$A$2:$H$15,2,1)</f>
        <v>土竜</v>
      </c>
      <c r="H46" s="209" t="s">
        <v>187</v>
      </c>
      <c r="I46" s="12">
        <v>4</v>
      </c>
      <c r="J46" s="17" t="str">
        <f>VLOOKUP(I46,チーム名!$A$2:$H$15,2,1)</f>
        <v>徳島県庁サッカークラブ</v>
      </c>
      <c r="K46" s="15"/>
      <c r="L46" s="13" t="str">
        <f>J45</f>
        <v>Ｂｏａ　ｓｏｒｔｅ</v>
      </c>
      <c r="M46" s="115" t="s">
        <v>77</v>
      </c>
      <c r="N46" s="104"/>
    </row>
    <row r="47" spans="1:14" ht="22.5" customHeight="1" thickBot="1" x14ac:dyDescent="0.2">
      <c r="A47" s="2"/>
      <c r="B47" s="67"/>
      <c r="C47" s="278"/>
      <c r="D47" s="241"/>
      <c r="E47" s="7"/>
      <c r="F47" s="60"/>
      <c r="G47" s="61"/>
      <c r="H47" s="62" t="s">
        <v>6</v>
      </c>
      <c r="I47" s="63"/>
      <c r="J47" s="66"/>
      <c r="K47" s="159" t="s">
        <v>8</v>
      </c>
      <c r="L47" s="152" t="str">
        <f>+J45</f>
        <v>Ｂｏａ　ｓｏｒｔｅ</v>
      </c>
      <c r="M47" s="118"/>
      <c r="N47" s="1"/>
    </row>
    <row r="48" spans="1:14" ht="22.5" customHeight="1" x14ac:dyDescent="0.15">
      <c r="A48" s="75"/>
      <c r="B48" s="130" t="s">
        <v>17</v>
      </c>
      <c r="C48" s="277" t="s">
        <v>7</v>
      </c>
      <c r="D48" s="240" t="s">
        <v>96</v>
      </c>
      <c r="E48" s="69">
        <v>0.39583333333333331</v>
      </c>
      <c r="F48" s="8">
        <v>9</v>
      </c>
      <c r="G48" s="18" t="str">
        <f>VLOOKUP(F48,チーム名!$A$2:$H$15,2,1)</f>
        <v>白虎隊</v>
      </c>
      <c r="H48" s="211" t="s">
        <v>192</v>
      </c>
      <c r="I48" s="156">
        <v>5</v>
      </c>
      <c r="J48" s="50" t="str">
        <f>VLOOKUP(I48,チーム名!$A$2:$H$15,2,1)</f>
        <v>FC道楽</v>
      </c>
      <c r="K48" s="9"/>
      <c r="L48" s="65" t="str">
        <f>+G49</f>
        <v>土竜</v>
      </c>
      <c r="M48" s="115"/>
      <c r="N48" s="76"/>
    </row>
    <row r="49" spans="1:14" ht="22.5" customHeight="1" x14ac:dyDescent="0.15">
      <c r="A49" s="75"/>
      <c r="B49" s="133"/>
      <c r="C49" s="277"/>
      <c r="D49" s="240"/>
      <c r="E49" s="7">
        <v>0.46180555555555558</v>
      </c>
      <c r="F49" s="8">
        <v>11</v>
      </c>
      <c r="G49" s="15" t="str">
        <f>VLOOKUP(F49,チーム名!$A$2:$H$15,2,1)</f>
        <v>土竜</v>
      </c>
      <c r="H49" s="209" t="s">
        <v>193</v>
      </c>
      <c r="I49" s="12">
        <v>7</v>
      </c>
      <c r="J49" s="17" t="str">
        <f>VLOOKUP(I49,チーム名!$A$2:$H$15,2,1)</f>
        <v>２４ＦＳ 
ＴＯＫＵＳＨＩＭＡ</v>
      </c>
      <c r="K49" s="15"/>
      <c r="L49" s="13" t="str">
        <f>+G50</f>
        <v>ＦＣ徳島 ＫＥＮＴＯ’Ｓ</v>
      </c>
      <c r="M49" s="115" t="s">
        <v>79</v>
      </c>
      <c r="N49" s="76"/>
    </row>
    <row r="50" spans="1:14" ht="22.5" customHeight="1" x14ac:dyDescent="0.15">
      <c r="A50" s="2"/>
      <c r="B50" s="155">
        <v>43029</v>
      </c>
      <c r="C50" s="277"/>
      <c r="D50" s="240"/>
      <c r="E50" s="7">
        <v>0.52777777777777779</v>
      </c>
      <c r="F50" s="10">
        <v>6</v>
      </c>
      <c r="G50" s="15" t="str">
        <f>VLOOKUP(F50,チーム名!$A$2:$H$15,2,1)</f>
        <v>ＦＣ徳島 ＫＥＮＴＯ’Ｓ</v>
      </c>
      <c r="H50" s="209" t="s">
        <v>194</v>
      </c>
      <c r="I50" s="12">
        <v>3</v>
      </c>
      <c r="J50" s="17" t="str">
        <f>VLOOKUP(I50,チーム名!$A$2:$H$15,2,1)</f>
        <v>N.J</v>
      </c>
      <c r="K50" s="15"/>
      <c r="L50" s="13" t="str">
        <f>J49</f>
        <v>２４ＦＳ 
ＴＯＫＵＳＨＩＭＡ</v>
      </c>
      <c r="M50" s="115" t="s">
        <v>80</v>
      </c>
      <c r="N50" s="1"/>
    </row>
    <row r="51" spans="1:14" ht="22.5" customHeight="1" thickBot="1" x14ac:dyDescent="0.2">
      <c r="A51" s="2"/>
      <c r="B51" s="67"/>
      <c r="C51" s="278"/>
      <c r="D51" s="241"/>
      <c r="E51" s="59"/>
      <c r="F51" s="60"/>
      <c r="G51" s="61"/>
      <c r="H51" s="62" t="s">
        <v>6</v>
      </c>
      <c r="I51" s="63"/>
      <c r="J51" s="66"/>
      <c r="K51" s="159" t="s">
        <v>8</v>
      </c>
      <c r="L51" s="152" t="str">
        <f>+J49</f>
        <v>２４ＦＳ 
ＴＯＫＵＳＨＩＭＡ</v>
      </c>
      <c r="M51" s="118"/>
      <c r="N51" s="1"/>
    </row>
    <row r="52" spans="1:14" ht="22.5" customHeight="1" x14ac:dyDescent="0.15">
      <c r="A52" s="75"/>
      <c r="B52" s="121"/>
      <c r="C52" s="19"/>
      <c r="D52" s="279"/>
      <c r="E52" s="139"/>
      <c r="F52" s="16"/>
      <c r="G52" s="18"/>
      <c r="H52" s="31"/>
      <c r="I52" s="16"/>
      <c r="J52" s="18"/>
      <c r="K52" s="18"/>
      <c r="L52" s="49"/>
      <c r="M52" s="147"/>
      <c r="N52" s="76"/>
    </row>
    <row r="53" spans="1:14" ht="22.5" customHeight="1" x14ac:dyDescent="0.15">
      <c r="A53" s="75"/>
      <c r="B53" s="144"/>
      <c r="C53" s="19"/>
      <c r="D53" s="279"/>
      <c r="E53" s="139"/>
      <c r="F53" s="16"/>
      <c r="G53" s="18"/>
      <c r="H53" s="31"/>
      <c r="I53" s="16"/>
      <c r="J53" s="18"/>
      <c r="K53" s="18"/>
      <c r="L53" s="49"/>
      <c r="M53" s="147"/>
      <c r="N53" s="76"/>
    </row>
    <row r="54" spans="1:14" s="148" customFormat="1" ht="22.5" customHeight="1" x14ac:dyDescent="0.15">
      <c r="A54" s="75"/>
      <c r="B54" s="173"/>
      <c r="C54" s="145"/>
      <c r="D54" s="279"/>
      <c r="E54" s="139"/>
      <c r="F54" s="16"/>
      <c r="G54" s="18"/>
      <c r="H54" s="31"/>
      <c r="I54" s="16"/>
      <c r="J54" s="18"/>
      <c r="K54" s="18"/>
      <c r="L54" s="49"/>
      <c r="M54" s="121"/>
      <c r="N54" s="76"/>
    </row>
    <row r="55" spans="1:14" ht="19.5" customHeight="1" x14ac:dyDescent="0.15">
      <c r="A55" s="2"/>
      <c r="B55" s="108"/>
      <c r="C55" s="19"/>
      <c r="D55" s="51"/>
      <c r="E55" s="139"/>
      <c r="F55" s="16"/>
      <c r="G55" s="18"/>
      <c r="H55" s="49"/>
      <c r="I55" s="16"/>
      <c r="J55" s="18"/>
      <c r="K55" s="49"/>
      <c r="L55" s="49"/>
      <c r="M55" s="121"/>
      <c r="N55" s="1"/>
    </row>
    <row r="56" spans="1:14" ht="19.5" customHeight="1" x14ac:dyDescent="0.15">
      <c r="A56" s="2"/>
      <c r="B56" s="109"/>
      <c r="C56" s="19"/>
      <c r="D56" s="19"/>
      <c r="E56" s="20"/>
      <c r="F56" s="21"/>
      <c r="G56" s="22"/>
      <c r="H56" s="22"/>
      <c r="I56" s="23"/>
      <c r="J56" s="22"/>
      <c r="K56" s="19"/>
      <c r="L56" s="24"/>
      <c r="M56" s="121"/>
      <c r="N56" s="1"/>
    </row>
    <row r="57" spans="1:14" ht="19.5" customHeight="1" x14ac:dyDescent="0.15">
      <c r="A57" s="2"/>
      <c r="B57" s="109"/>
      <c r="C57" s="19"/>
      <c r="D57" s="19"/>
      <c r="E57" s="20"/>
      <c r="F57" s="21"/>
      <c r="G57" s="22"/>
      <c r="H57" s="22"/>
      <c r="I57" s="23"/>
      <c r="J57" s="22"/>
      <c r="K57" s="19"/>
      <c r="L57" s="24"/>
      <c r="M57" s="121"/>
      <c r="N57" s="1"/>
    </row>
    <row r="58" spans="1:14" ht="19.5" customHeight="1" x14ac:dyDescent="0.15">
      <c r="A58" s="2"/>
      <c r="B58" s="109"/>
      <c r="C58" s="19"/>
      <c r="D58" s="19"/>
      <c r="E58" s="20"/>
      <c r="F58" s="21"/>
      <c r="G58" s="22"/>
      <c r="H58" s="22"/>
      <c r="I58" s="23"/>
      <c r="J58" s="22"/>
      <c r="K58" s="19"/>
      <c r="L58" s="24"/>
      <c r="M58" s="121"/>
      <c r="N58" s="1"/>
    </row>
    <row r="59" spans="1:14" ht="22.5" customHeight="1" x14ac:dyDescent="0.15">
      <c r="A59" s="2"/>
      <c r="B59" s="109"/>
      <c r="D59" s="256" t="s">
        <v>58</v>
      </c>
      <c r="E59" s="256"/>
      <c r="F59" s="256"/>
      <c r="G59" s="256"/>
      <c r="H59" s="256"/>
      <c r="I59" s="256"/>
      <c r="J59" s="256"/>
      <c r="K59" s="256"/>
      <c r="L59" s="256"/>
      <c r="M59" s="121"/>
      <c r="N59" s="1"/>
    </row>
    <row r="60" spans="1:14" ht="19.5" customHeight="1" thickBot="1" x14ac:dyDescent="0.2">
      <c r="A60" s="2"/>
      <c r="B60" s="110" t="s">
        <v>26</v>
      </c>
      <c r="C60" s="25"/>
      <c r="D60" s="25"/>
      <c r="E60" s="26"/>
      <c r="F60" s="27"/>
      <c r="G60" s="28"/>
      <c r="H60" s="28"/>
      <c r="I60" s="29"/>
      <c r="J60" s="28"/>
      <c r="K60" s="25"/>
      <c r="L60" s="30"/>
      <c r="M60" s="122"/>
      <c r="N60" s="1"/>
    </row>
    <row r="61" spans="1:14" ht="19.5" customHeight="1" thickTop="1" thickBot="1" x14ac:dyDescent="0.2">
      <c r="A61" s="2"/>
      <c r="B61" s="160" t="s">
        <v>0</v>
      </c>
      <c r="C61" s="161" t="s">
        <v>30</v>
      </c>
      <c r="D61" s="161" t="s">
        <v>1</v>
      </c>
      <c r="E61" s="162" t="s">
        <v>2</v>
      </c>
      <c r="F61" s="163"/>
      <c r="G61" s="274" t="s">
        <v>3</v>
      </c>
      <c r="H61" s="274"/>
      <c r="I61" s="274"/>
      <c r="J61" s="275"/>
      <c r="K61" s="276" t="s">
        <v>4</v>
      </c>
      <c r="L61" s="275"/>
      <c r="M61" s="164" t="s">
        <v>46</v>
      </c>
      <c r="N61" s="1"/>
    </row>
    <row r="62" spans="1:14" ht="22.5" customHeight="1" thickTop="1" x14ac:dyDescent="0.15">
      <c r="A62" s="75"/>
      <c r="B62" s="165" t="s">
        <v>18</v>
      </c>
      <c r="C62" s="282" t="s">
        <v>7</v>
      </c>
      <c r="D62" s="283" t="str">
        <f>+G62</f>
        <v>２４ＦＳ 
ＴＯＫＵＳＨＩＭＡ</v>
      </c>
      <c r="E62" s="166">
        <v>0.39583333333333331</v>
      </c>
      <c r="F62" s="167">
        <v>7</v>
      </c>
      <c r="G62" s="168" t="str">
        <f>VLOOKUP(F62,チーム名!$A$2:$H$15,2,1)</f>
        <v>２４ＦＳ 
ＴＯＫＵＳＨＩＭＡ</v>
      </c>
      <c r="H62" s="224" t="s">
        <v>204</v>
      </c>
      <c r="I62" s="169">
        <v>10</v>
      </c>
      <c r="J62" s="170" t="str">
        <f>VLOOKUP(I62,チーム名!$A$2:$H$15,2,1)</f>
        <v>FC侍</v>
      </c>
      <c r="K62" s="171"/>
      <c r="L62" s="172" t="str">
        <f>+G63</f>
        <v>ＦＣ徳島 ＫＥＮＴＯ’Ｓ</v>
      </c>
      <c r="M62" s="164"/>
      <c r="N62" s="76"/>
    </row>
    <row r="63" spans="1:14" ht="22.5" customHeight="1" x14ac:dyDescent="0.15">
      <c r="A63" s="75"/>
      <c r="B63" s="133"/>
      <c r="C63" s="277"/>
      <c r="D63" s="240"/>
      <c r="E63" s="7">
        <v>0.46180555555555558</v>
      </c>
      <c r="F63" s="8">
        <v>6</v>
      </c>
      <c r="G63" s="15" t="str">
        <f>VLOOKUP(F63,チーム名!$A$2:$H$15,2,1)</f>
        <v>ＦＣ徳島 ＫＥＮＴＯ’Ｓ</v>
      </c>
      <c r="H63" s="158" t="s">
        <v>205</v>
      </c>
      <c r="I63" s="12">
        <v>9</v>
      </c>
      <c r="J63" s="17" t="str">
        <f>VLOOKUP(I63,チーム名!$A$2:$H$15,2,1)</f>
        <v>白虎隊</v>
      </c>
      <c r="K63" s="15"/>
      <c r="L63" s="13" t="str">
        <f>+G64</f>
        <v>Ｂｏａ　ｓｏｒｔｅ</v>
      </c>
      <c r="M63" s="115" t="s">
        <v>83</v>
      </c>
      <c r="N63" s="76"/>
    </row>
    <row r="64" spans="1:14" ht="22.5" customHeight="1" x14ac:dyDescent="0.15">
      <c r="A64" s="2"/>
      <c r="B64" s="155">
        <v>43050</v>
      </c>
      <c r="C64" s="277"/>
      <c r="D64" s="240"/>
      <c r="E64" s="7">
        <v>0.52777777777777779</v>
      </c>
      <c r="F64" s="10">
        <v>8</v>
      </c>
      <c r="G64" s="15" t="str">
        <f>VLOOKUP(F64,チーム名!$A$2:$H$15,2,1)</f>
        <v>Ｂｏａ　ｓｏｒｔｅ</v>
      </c>
      <c r="H64" s="209" t="s">
        <v>206</v>
      </c>
      <c r="I64" s="12">
        <v>11</v>
      </c>
      <c r="J64" s="17" t="str">
        <f>VLOOKUP(I64,チーム名!$A$2:$H$15,2,1)</f>
        <v>土竜</v>
      </c>
      <c r="K64" s="15"/>
      <c r="L64" s="13" t="str">
        <f>J63</f>
        <v>白虎隊</v>
      </c>
      <c r="M64" s="115" t="s">
        <v>84</v>
      </c>
      <c r="N64" s="1"/>
    </row>
    <row r="65" spans="1:14" ht="22.5" customHeight="1" thickBot="1" x14ac:dyDescent="0.2">
      <c r="A65" s="2"/>
      <c r="B65" s="67"/>
      <c r="C65" s="278"/>
      <c r="D65" s="241"/>
      <c r="E65" s="59"/>
      <c r="F65" s="60"/>
      <c r="G65" s="61"/>
      <c r="H65" s="62" t="s">
        <v>6</v>
      </c>
      <c r="I65" s="63"/>
      <c r="J65" s="66"/>
      <c r="K65" s="159" t="s">
        <v>8</v>
      </c>
      <c r="L65" s="152" t="str">
        <f>+J63</f>
        <v>白虎隊</v>
      </c>
      <c r="M65" s="118"/>
      <c r="N65" s="1"/>
    </row>
    <row r="66" spans="1:14" ht="22.5" customHeight="1" x14ac:dyDescent="0.15">
      <c r="A66" s="75"/>
      <c r="B66" s="131" t="s">
        <v>19</v>
      </c>
      <c r="C66" s="68"/>
      <c r="D66" s="239" t="str">
        <f>+G66</f>
        <v>Ｂｏａ　ｓｏｒｔｅ</v>
      </c>
      <c r="E66" s="69">
        <v>0.39583333333333331</v>
      </c>
      <c r="F66" s="70">
        <v>8</v>
      </c>
      <c r="G66" s="71" t="str">
        <f>VLOOKUP(F66,チーム名!$A$2:$H$15,2,1)</f>
        <v>Ｂｏａ　ｓｏｒｔｅ</v>
      </c>
      <c r="H66" s="211" t="s">
        <v>170</v>
      </c>
      <c r="I66" s="73">
        <v>1</v>
      </c>
      <c r="J66" s="74" t="str">
        <f>VLOOKUP(I66,チーム名!$A$2:$H$15,2,1)</f>
        <v>カンピオーネ</v>
      </c>
      <c r="K66" s="71"/>
      <c r="L66" s="72" t="str">
        <f>+G67</f>
        <v>FC山川</v>
      </c>
      <c r="M66" s="124"/>
      <c r="N66" s="76"/>
    </row>
    <row r="67" spans="1:14" ht="22.5" customHeight="1" x14ac:dyDescent="0.15">
      <c r="A67" s="75"/>
      <c r="B67" s="133"/>
      <c r="C67" s="14"/>
      <c r="D67" s="240"/>
      <c r="E67" s="7">
        <v>0.46180555555555558</v>
      </c>
      <c r="F67" s="8">
        <v>2</v>
      </c>
      <c r="G67" s="15" t="str">
        <f>VLOOKUP(F67,チーム名!$A$2:$H$15,2,1)</f>
        <v>FC山川</v>
      </c>
      <c r="H67" s="209" t="s">
        <v>218</v>
      </c>
      <c r="I67" s="12">
        <v>3</v>
      </c>
      <c r="J67" s="17" t="str">
        <f>VLOOKUP(I67,チーム名!$A$2:$H$15,2,1)</f>
        <v>N.J</v>
      </c>
      <c r="K67" s="15"/>
      <c r="L67" s="13" t="str">
        <f>+G68</f>
        <v>ＦＣ徳島 ＫＥＮＴＯ’Ｓ</v>
      </c>
      <c r="M67" s="123"/>
      <c r="N67" s="76"/>
    </row>
    <row r="68" spans="1:14" ht="22.5" customHeight="1" x14ac:dyDescent="0.15">
      <c r="A68" s="2"/>
      <c r="B68" s="155">
        <v>43071</v>
      </c>
      <c r="C68" s="277" t="s">
        <v>20</v>
      </c>
      <c r="D68" s="240"/>
      <c r="E68" s="7">
        <v>0.52777777777777779</v>
      </c>
      <c r="F68" s="10">
        <v>6</v>
      </c>
      <c r="G68" s="15" t="str">
        <f>VLOOKUP(F68,チーム名!$A$2:$H$15,2,1)</f>
        <v>ＦＣ徳島 ＫＥＮＴＯ’Ｓ</v>
      </c>
      <c r="H68" s="209" t="s">
        <v>175</v>
      </c>
      <c r="I68" s="12">
        <v>4</v>
      </c>
      <c r="J68" s="17" t="str">
        <f>VLOOKUP(I68,チーム名!$A$2:$H$15,2,1)</f>
        <v>徳島県庁サッカークラブ</v>
      </c>
      <c r="K68" s="15"/>
      <c r="L68" s="13" t="str">
        <f>+G69</f>
        <v>FC道楽</v>
      </c>
      <c r="M68" s="115" t="s">
        <v>85</v>
      </c>
      <c r="N68" s="1"/>
    </row>
    <row r="69" spans="1:14" ht="22.5" customHeight="1" x14ac:dyDescent="0.15">
      <c r="A69" s="2"/>
      <c r="B69" s="157"/>
      <c r="C69" s="277"/>
      <c r="D69" s="240"/>
      <c r="E69" s="7">
        <v>0.59375</v>
      </c>
      <c r="F69" s="10">
        <v>5</v>
      </c>
      <c r="G69" s="15" t="str">
        <f>VLOOKUP(F69,チーム名!$A$2:$H$15,2,1)</f>
        <v>FC道楽</v>
      </c>
      <c r="H69" s="209" t="s">
        <v>179</v>
      </c>
      <c r="I69" s="12">
        <v>7</v>
      </c>
      <c r="J69" s="17" t="str">
        <f>VLOOKUP(I69,チーム名!$A$2:$H$15,2,1)</f>
        <v>２４ＦＳ 
ＴＯＫＵＳＨＩＭＡ</v>
      </c>
      <c r="K69" s="15"/>
      <c r="L69" s="13" t="str">
        <f>+G70</f>
        <v>土竜</v>
      </c>
      <c r="M69" s="115" t="s">
        <v>86</v>
      </c>
      <c r="N69" s="1"/>
    </row>
    <row r="70" spans="1:14" ht="22.5" customHeight="1" x14ac:dyDescent="0.15">
      <c r="A70" s="2"/>
      <c r="B70" s="132"/>
      <c r="C70" s="32"/>
      <c r="D70" s="240"/>
      <c r="E70" s="7">
        <v>0.65972222222222221</v>
      </c>
      <c r="F70" s="10">
        <v>11</v>
      </c>
      <c r="G70" s="15" t="str">
        <f>VLOOKUP(F70,チーム名!$A$2:$H$15,2,1)</f>
        <v>土竜</v>
      </c>
      <c r="H70" s="209" t="s">
        <v>219</v>
      </c>
      <c r="I70" s="12">
        <v>9</v>
      </c>
      <c r="J70" s="17" t="str">
        <f>VLOOKUP(I70,チーム名!$A$2:$H$15,2,1)</f>
        <v>白虎隊</v>
      </c>
      <c r="K70" s="15"/>
      <c r="L70" s="13" t="str">
        <f t="shared" ref="L70" si="1">+J69</f>
        <v>２４ＦＳ 
ＴＯＫＵＳＨＩＭＡ</v>
      </c>
      <c r="M70" s="115"/>
      <c r="N70" s="1"/>
    </row>
    <row r="71" spans="1:14" ht="22.5" customHeight="1" thickBot="1" x14ac:dyDescent="0.2">
      <c r="A71" s="2"/>
      <c r="B71" s="67"/>
      <c r="C71" s="64"/>
      <c r="D71" s="241"/>
      <c r="E71" s="59"/>
      <c r="F71" s="138"/>
      <c r="G71" s="140"/>
      <c r="H71" s="62" t="s">
        <v>6</v>
      </c>
      <c r="I71" s="63"/>
      <c r="J71" s="66"/>
      <c r="K71" s="159" t="s">
        <v>8</v>
      </c>
      <c r="L71" s="152" t="str">
        <f>+J69</f>
        <v>２４ＦＳ 
ＴＯＫＵＳＨＩＭＡ</v>
      </c>
      <c r="M71" s="141"/>
      <c r="N71" s="1"/>
    </row>
    <row r="72" spans="1:14" ht="22.5" customHeight="1" x14ac:dyDescent="0.15">
      <c r="A72" s="75"/>
      <c r="B72" s="131" t="s">
        <v>87</v>
      </c>
      <c r="C72" s="68"/>
      <c r="D72" s="239" t="s">
        <v>95</v>
      </c>
      <c r="E72" s="69">
        <v>0.39583333333333331</v>
      </c>
      <c r="F72" s="70">
        <v>2</v>
      </c>
      <c r="G72" s="71" t="str">
        <f>VLOOKUP(F72,チーム名!$A$2:$H$15,2,1)</f>
        <v>FC山川</v>
      </c>
      <c r="H72" s="211" t="s">
        <v>222</v>
      </c>
      <c r="I72" s="73">
        <v>9</v>
      </c>
      <c r="J72" s="74" t="str">
        <f>VLOOKUP(I72,チーム名!$A$2:$H$15,2,1)</f>
        <v>白虎隊</v>
      </c>
      <c r="K72" s="71"/>
      <c r="L72" s="72" t="str">
        <f>+G73</f>
        <v>カンピオーネ</v>
      </c>
      <c r="M72" s="124"/>
      <c r="N72" s="76"/>
    </row>
    <row r="73" spans="1:14" ht="22.5" customHeight="1" x14ac:dyDescent="0.15">
      <c r="A73" s="75"/>
      <c r="B73" s="133"/>
      <c r="C73" s="14"/>
      <c r="D73" s="240"/>
      <c r="E73" s="7">
        <v>0.46180555555555558</v>
      </c>
      <c r="F73" s="8">
        <v>1</v>
      </c>
      <c r="G73" s="15" t="str">
        <f>VLOOKUP(F73,チーム名!$A$2:$H$15,2,1)</f>
        <v>カンピオーネ</v>
      </c>
      <c r="H73" s="209" t="s">
        <v>223</v>
      </c>
      <c r="I73" s="12">
        <v>5</v>
      </c>
      <c r="J73" s="17" t="str">
        <f>VLOOKUP(I73,チーム名!$A$2:$H$15,2,1)</f>
        <v>FC道楽</v>
      </c>
      <c r="K73" s="15"/>
      <c r="L73" s="13" t="str">
        <f>+G74</f>
        <v>土竜</v>
      </c>
      <c r="M73" s="123"/>
      <c r="N73" s="76"/>
    </row>
    <row r="74" spans="1:14" ht="22.5" customHeight="1" x14ac:dyDescent="0.15">
      <c r="A74" s="2"/>
      <c r="B74" s="137">
        <v>43443</v>
      </c>
      <c r="C74" s="277" t="s">
        <v>20</v>
      </c>
      <c r="D74" s="240"/>
      <c r="E74" s="7">
        <v>0.52777777777777779</v>
      </c>
      <c r="F74" s="10">
        <v>11</v>
      </c>
      <c r="G74" s="15" t="str">
        <f>VLOOKUP(F74,チーム名!$A$2:$H$15,2,1)</f>
        <v>土竜</v>
      </c>
      <c r="H74" s="209" t="s">
        <v>175</v>
      </c>
      <c r="I74" s="12">
        <v>3</v>
      </c>
      <c r="J74" s="17" t="str">
        <f>VLOOKUP(I74,チーム名!$A$2:$H$15,2,1)</f>
        <v>N.J</v>
      </c>
      <c r="K74" s="15"/>
      <c r="L74" s="13" t="str">
        <f>+G75</f>
        <v>FC侍</v>
      </c>
      <c r="M74" s="115" t="s">
        <v>88</v>
      </c>
      <c r="N74" s="1"/>
    </row>
    <row r="75" spans="1:14" ht="22.5" customHeight="1" x14ac:dyDescent="0.15">
      <c r="A75" s="2"/>
      <c r="B75" s="157"/>
      <c r="C75" s="277"/>
      <c r="D75" s="240"/>
      <c r="E75" s="7">
        <v>0.59375</v>
      </c>
      <c r="F75" s="10">
        <v>10</v>
      </c>
      <c r="G75" s="15" t="str">
        <f>VLOOKUP(F75,チーム名!$A$2:$H$15,2,1)</f>
        <v>FC侍</v>
      </c>
      <c r="H75" s="209" t="s">
        <v>205</v>
      </c>
      <c r="I75" s="12">
        <v>8</v>
      </c>
      <c r="J75" s="17" t="str">
        <f>VLOOKUP(I75,チーム名!$A$2:$H$15,2,1)</f>
        <v>Ｂｏａ　ｓｏｒｔｅ</v>
      </c>
      <c r="K75" s="15"/>
      <c r="L75" s="13" t="str">
        <f>+G76</f>
        <v>徳島県庁サッカークラブ</v>
      </c>
      <c r="M75" s="115" t="s">
        <v>89</v>
      </c>
      <c r="N75" s="1"/>
    </row>
    <row r="76" spans="1:14" ht="22.5" customHeight="1" x14ac:dyDescent="0.15">
      <c r="A76" s="2"/>
      <c r="B76" s="132"/>
      <c r="C76" s="32"/>
      <c r="D76" s="240"/>
      <c r="E76" s="7">
        <v>0.65972222222222221</v>
      </c>
      <c r="F76" s="10">
        <v>4</v>
      </c>
      <c r="G76" s="15" t="str">
        <f>VLOOKUP(F76,チーム名!$A$2:$H$15,2,1)</f>
        <v>徳島県庁サッカークラブ</v>
      </c>
      <c r="H76" s="209" t="s">
        <v>223</v>
      </c>
      <c r="I76" s="12">
        <v>7</v>
      </c>
      <c r="J76" s="17" t="str">
        <f>VLOOKUP(I76,チーム名!$A$2:$H$15,2,1)</f>
        <v>２４ＦＳ 
ＴＯＫＵＳＨＩＭＡ</v>
      </c>
      <c r="K76" s="15"/>
      <c r="L76" s="13" t="str">
        <f t="shared" ref="L76" si="2">+J75</f>
        <v>Ｂｏａ　ｓｏｒｔｅ</v>
      </c>
      <c r="M76" s="115"/>
      <c r="N76" s="1"/>
    </row>
    <row r="77" spans="1:14" ht="22.5" customHeight="1" thickBot="1" x14ac:dyDescent="0.2">
      <c r="A77" s="2"/>
      <c r="B77" s="67"/>
      <c r="C77" s="64"/>
      <c r="D77" s="241"/>
      <c r="E77" s="59"/>
      <c r="F77" s="138"/>
      <c r="G77" s="140"/>
      <c r="H77" s="62" t="s">
        <v>6</v>
      </c>
      <c r="I77" s="63"/>
      <c r="J77" s="66"/>
      <c r="K77" s="159" t="s">
        <v>8</v>
      </c>
      <c r="L77" s="152" t="str">
        <f>+J75</f>
        <v>Ｂｏａ　ｓｏｒｔｅ</v>
      </c>
      <c r="M77" s="141"/>
      <c r="N77" s="1"/>
    </row>
    <row r="78" spans="1:14" ht="22.5" customHeight="1" x14ac:dyDescent="0.15">
      <c r="A78" s="75"/>
      <c r="B78" s="131" t="s">
        <v>92</v>
      </c>
      <c r="C78" s="68"/>
      <c r="D78" s="239" t="str">
        <f>+G78</f>
        <v>FC侍</v>
      </c>
      <c r="E78" s="69">
        <v>0.39583333333333331</v>
      </c>
      <c r="F78" s="70">
        <v>10</v>
      </c>
      <c r="G78" s="71" t="str">
        <f>VLOOKUP(F78,チーム名!$A$2:$H$15,2,1)</f>
        <v>FC侍</v>
      </c>
      <c r="H78" s="211" t="s">
        <v>193</v>
      </c>
      <c r="I78" s="73">
        <v>4</v>
      </c>
      <c r="J78" s="74" t="str">
        <f>VLOOKUP(I78,チーム名!$A$2:$H$15,2,1)</f>
        <v>徳島県庁サッカークラブ</v>
      </c>
      <c r="K78" s="71"/>
      <c r="L78" s="72" t="str">
        <f>+G79</f>
        <v>FC道楽</v>
      </c>
      <c r="M78" s="284"/>
      <c r="N78" s="76"/>
    </row>
    <row r="79" spans="1:14" ht="22.5" customHeight="1" x14ac:dyDescent="0.15">
      <c r="A79" s="75"/>
      <c r="B79" s="133"/>
      <c r="C79" s="14"/>
      <c r="D79" s="240"/>
      <c r="E79" s="7">
        <v>0.46180555555555558</v>
      </c>
      <c r="F79" s="8">
        <v>5</v>
      </c>
      <c r="G79" s="15" t="str">
        <f>VLOOKUP(F79,チーム名!$A$2:$H$15,2,1)</f>
        <v>FC道楽</v>
      </c>
      <c r="H79" s="209" t="s">
        <v>238</v>
      </c>
      <c r="I79" s="12">
        <v>11</v>
      </c>
      <c r="J79" s="17" t="str">
        <f>VLOOKUP(I79,チーム名!$A$2:$H$15,2,1)</f>
        <v>土竜</v>
      </c>
      <c r="K79" s="15"/>
      <c r="L79" s="13" t="str">
        <f>+G80</f>
        <v>N.J</v>
      </c>
      <c r="M79" s="285"/>
      <c r="N79" s="76"/>
    </row>
    <row r="80" spans="1:14" ht="22.5" customHeight="1" x14ac:dyDescent="0.15">
      <c r="A80" s="2"/>
      <c r="B80" s="155">
        <v>43450</v>
      </c>
      <c r="C80" s="277" t="s">
        <v>20</v>
      </c>
      <c r="D80" s="240"/>
      <c r="E80" s="7">
        <v>0.52777777777777779</v>
      </c>
      <c r="F80" s="10">
        <v>3</v>
      </c>
      <c r="G80" s="15" t="str">
        <f>VLOOKUP(F80,チーム名!$A$2:$H$15,2,1)</f>
        <v>N.J</v>
      </c>
      <c r="H80" s="209" t="s">
        <v>239</v>
      </c>
      <c r="I80" s="12">
        <v>7</v>
      </c>
      <c r="J80" s="17" t="str">
        <f>VLOOKUP(I80,チーム名!$A$2:$H$15,2,1)</f>
        <v>２４ＦＳ 
ＴＯＫＵＳＨＩＭＡ</v>
      </c>
      <c r="K80" s="15"/>
      <c r="L80" s="13" t="str">
        <f>+G81</f>
        <v>Ｂｏａ　ｓｏｒｔｅ</v>
      </c>
      <c r="M80" s="285"/>
      <c r="N80" s="1"/>
    </row>
    <row r="81" spans="1:14" ht="22.5" customHeight="1" x14ac:dyDescent="0.15">
      <c r="A81" s="2"/>
      <c r="B81" s="157"/>
      <c r="C81" s="277"/>
      <c r="D81" s="240"/>
      <c r="E81" s="7">
        <v>0.59375</v>
      </c>
      <c r="F81" s="10">
        <v>8</v>
      </c>
      <c r="G81" s="15" t="str">
        <f>VLOOKUP(F81,チーム名!$A$2:$H$15,2,1)</f>
        <v>Ｂｏａ　ｓｏｒｔｅ</v>
      </c>
      <c r="H81" s="209" t="s">
        <v>240</v>
      </c>
      <c r="I81" s="12">
        <v>9</v>
      </c>
      <c r="J81" s="17" t="str">
        <f>VLOOKUP(I81,チーム名!$A$2:$H$15,2,1)</f>
        <v>白虎隊</v>
      </c>
      <c r="K81" s="15"/>
      <c r="L81" s="13" t="str">
        <f>+G82</f>
        <v>ＦＣ徳島 ＫＥＮＴＯ’Ｓ</v>
      </c>
      <c r="M81" s="285"/>
      <c r="N81" s="1"/>
    </row>
    <row r="82" spans="1:14" ht="22.5" customHeight="1" x14ac:dyDescent="0.15">
      <c r="A82" s="2"/>
      <c r="B82" s="132"/>
      <c r="C82" s="32"/>
      <c r="D82" s="240"/>
      <c r="E82" s="7">
        <v>0.65972222222222221</v>
      </c>
      <c r="F82" s="10">
        <v>6</v>
      </c>
      <c r="G82" s="15" t="str">
        <f>VLOOKUP(F82,チーム名!$A$2:$H$15,2,1)</f>
        <v>ＦＣ徳島 ＫＥＮＴＯ’Ｓ</v>
      </c>
      <c r="H82" s="338" t="s">
        <v>248</v>
      </c>
      <c r="I82" s="12">
        <v>2</v>
      </c>
      <c r="J82" s="17" t="str">
        <f>VLOOKUP(I82,チーム名!$A$2:$H$15,2,1)</f>
        <v>FC山川</v>
      </c>
      <c r="K82" s="15"/>
      <c r="L82" s="13" t="str">
        <f t="shared" ref="L82" si="3">+J81</f>
        <v>白虎隊</v>
      </c>
      <c r="M82" s="285"/>
      <c r="N82" s="1"/>
    </row>
    <row r="83" spans="1:14" ht="22.5" customHeight="1" thickBot="1" x14ac:dyDescent="0.2">
      <c r="A83" s="2"/>
      <c r="B83" s="67"/>
      <c r="C83" s="64"/>
      <c r="D83" s="241"/>
      <c r="E83" s="59"/>
      <c r="F83" s="138"/>
      <c r="G83" s="140"/>
      <c r="H83" s="62" t="s">
        <v>6</v>
      </c>
      <c r="I83" s="63"/>
      <c r="J83" s="66"/>
      <c r="K83" s="159" t="s">
        <v>8</v>
      </c>
      <c r="L83" s="152" t="str">
        <f>+J81</f>
        <v>白虎隊</v>
      </c>
      <c r="M83" s="286"/>
      <c r="N83" s="1"/>
    </row>
    <row r="84" spans="1:14" ht="22.5" customHeight="1" x14ac:dyDescent="0.15">
      <c r="A84" s="2"/>
      <c r="B84" s="131" t="s">
        <v>91</v>
      </c>
      <c r="C84" s="68"/>
      <c r="D84" s="239" t="str">
        <f>+G84</f>
        <v>Ｂｏａ　ｓｏｒｔｅ</v>
      </c>
      <c r="E84" s="69">
        <v>0.39583333333333331</v>
      </c>
      <c r="F84" s="70">
        <v>8</v>
      </c>
      <c r="G84" s="71" t="str">
        <f>VLOOKUP(F84,チーム名!$A$2:$H$15,2,1)</f>
        <v>Ｂｏａ　ｓｏｒｔｅ</v>
      </c>
      <c r="H84" s="211" t="s">
        <v>242</v>
      </c>
      <c r="I84" s="73">
        <v>7</v>
      </c>
      <c r="J84" s="74" t="str">
        <f>VLOOKUP(I84,チーム名!$A$2:$H$15,2,1)</f>
        <v>２４ＦＳ 
ＴＯＫＵＳＨＩＭＡ</v>
      </c>
      <c r="K84" s="71"/>
      <c r="L84" s="72" t="str">
        <f>+G85</f>
        <v>FC道楽</v>
      </c>
      <c r="M84" s="284"/>
      <c r="N84" s="1"/>
    </row>
    <row r="85" spans="1:14" ht="22.5" customHeight="1" x14ac:dyDescent="0.15">
      <c r="A85" s="2"/>
      <c r="B85" s="133"/>
      <c r="C85" s="14"/>
      <c r="D85" s="240"/>
      <c r="E85" s="7">
        <v>0.46180555555555558</v>
      </c>
      <c r="F85" s="8">
        <v>5</v>
      </c>
      <c r="G85" s="15" t="str">
        <f>VLOOKUP(F85,チーム名!$A$2:$H$15,2,1)</f>
        <v>FC道楽</v>
      </c>
      <c r="H85" s="209" t="s">
        <v>243</v>
      </c>
      <c r="I85" s="12">
        <v>2</v>
      </c>
      <c r="J85" s="17" t="str">
        <f>VLOOKUP(I85,チーム名!$A$2:$H$15,2,1)</f>
        <v>FC山川</v>
      </c>
      <c r="K85" s="15"/>
      <c r="L85" s="13" t="str">
        <f>+G86</f>
        <v>FC侍</v>
      </c>
      <c r="M85" s="285"/>
      <c r="N85" s="1"/>
    </row>
    <row r="86" spans="1:14" ht="22.5" customHeight="1" x14ac:dyDescent="0.15">
      <c r="A86" s="2"/>
      <c r="B86" s="155" t="s">
        <v>90</v>
      </c>
      <c r="C86" s="277" t="s">
        <v>20</v>
      </c>
      <c r="D86" s="240"/>
      <c r="E86" s="7">
        <v>0.52777777777777779</v>
      </c>
      <c r="F86" s="10">
        <v>10</v>
      </c>
      <c r="G86" s="15" t="str">
        <f>VLOOKUP(F86,チーム名!$A$2:$H$15,2,1)</f>
        <v>FC侍</v>
      </c>
      <c r="H86" s="209" t="s">
        <v>244</v>
      </c>
      <c r="I86" s="12">
        <v>6</v>
      </c>
      <c r="J86" s="17" t="str">
        <f>VLOOKUP(I86,チーム名!$A$2:$H$15,2,1)</f>
        <v>ＦＣ徳島 ＫＥＮＴＯ’Ｓ</v>
      </c>
      <c r="K86" s="15"/>
      <c r="L86" s="13" t="str">
        <f>+G87</f>
        <v>N.J</v>
      </c>
      <c r="M86" s="285"/>
      <c r="N86" s="104"/>
    </row>
    <row r="87" spans="1:14" ht="22.5" customHeight="1" x14ac:dyDescent="0.15">
      <c r="A87" s="2"/>
      <c r="B87" s="155">
        <v>43106</v>
      </c>
      <c r="C87" s="277"/>
      <c r="D87" s="240"/>
      <c r="E87" s="7">
        <v>0.59375</v>
      </c>
      <c r="F87" s="10">
        <v>3</v>
      </c>
      <c r="G87" s="15" t="str">
        <f>VLOOKUP(F87,チーム名!$A$2:$H$15,2,1)</f>
        <v>N.J</v>
      </c>
      <c r="H87" s="209" t="s">
        <v>245</v>
      </c>
      <c r="I87" s="12">
        <v>4</v>
      </c>
      <c r="J87" s="17" t="str">
        <f>VLOOKUP(I87,チーム名!$A$2:$H$15,2,1)</f>
        <v>徳島県庁サッカークラブ</v>
      </c>
      <c r="K87" s="15"/>
      <c r="L87" s="174" t="str">
        <f>+G88</f>
        <v>白虎隊</v>
      </c>
      <c r="M87" s="285"/>
      <c r="N87" s="104"/>
    </row>
    <row r="88" spans="1:14" ht="22.5" customHeight="1" x14ac:dyDescent="0.15">
      <c r="A88" s="2"/>
      <c r="B88" s="132"/>
      <c r="C88" s="32"/>
      <c r="D88" s="240"/>
      <c r="E88" s="7">
        <v>0.65972222222222221</v>
      </c>
      <c r="F88" s="10">
        <v>9</v>
      </c>
      <c r="G88" s="15" t="str">
        <f>VLOOKUP(F88,チーム名!$A$2:$H$15,2,1)</f>
        <v>白虎隊</v>
      </c>
      <c r="H88" s="209" t="s">
        <v>246</v>
      </c>
      <c r="I88" s="12">
        <v>1</v>
      </c>
      <c r="J88" s="17" t="str">
        <f>VLOOKUP(I88,チーム名!$A$2:$H$15,2,1)</f>
        <v>カンピオーネ</v>
      </c>
      <c r="K88" s="15"/>
      <c r="L88" s="13" t="str">
        <f t="shared" ref="L88" si="4">+J87</f>
        <v>徳島県庁サッカークラブ</v>
      </c>
      <c r="M88" s="285"/>
      <c r="N88" s="76"/>
    </row>
    <row r="89" spans="1:14" ht="22.5" customHeight="1" thickBot="1" x14ac:dyDescent="0.2">
      <c r="A89" s="2"/>
      <c r="B89" s="67"/>
      <c r="C89" s="64"/>
      <c r="D89" s="241"/>
      <c r="E89" s="59"/>
      <c r="F89" s="138"/>
      <c r="G89" s="140"/>
      <c r="H89" s="62" t="s">
        <v>6</v>
      </c>
      <c r="I89" s="63"/>
      <c r="J89" s="66"/>
      <c r="K89" s="159" t="s">
        <v>8</v>
      </c>
      <c r="L89" s="152" t="str">
        <f>+J87</f>
        <v>徳島県庁サッカークラブ</v>
      </c>
      <c r="M89" s="286"/>
      <c r="N89" s="1"/>
    </row>
    <row r="90" spans="1:14" ht="19.5" customHeight="1" thickTop="1" x14ac:dyDescent="0.15">
      <c r="A90" s="2"/>
      <c r="B90" s="268" t="s">
        <v>72</v>
      </c>
      <c r="C90" s="269"/>
      <c r="D90" s="269"/>
      <c r="E90" s="269"/>
      <c r="F90" s="269"/>
      <c r="G90" s="269"/>
      <c r="H90" s="269"/>
      <c r="I90" s="269"/>
      <c r="J90" s="269"/>
      <c r="K90" s="269"/>
      <c r="L90" s="269"/>
      <c r="M90" s="270"/>
      <c r="N90" s="1"/>
    </row>
    <row r="91" spans="1:14" ht="19.5" customHeight="1" thickBot="1" x14ac:dyDescent="0.2">
      <c r="A91" s="2"/>
      <c r="B91" s="271"/>
      <c r="C91" s="272"/>
      <c r="D91" s="272"/>
      <c r="E91" s="272"/>
      <c r="F91" s="272"/>
      <c r="G91" s="272"/>
      <c r="H91" s="272"/>
      <c r="I91" s="272"/>
      <c r="J91" s="272"/>
      <c r="K91" s="272"/>
      <c r="L91" s="272"/>
      <c r="M91" s="273"/>
      <c r="N91" s="1"/>
    </row>
    <row r="92" spans="1:14" ht="11.25" customHeight="1" thickTop="1" x14ac:dyDescent="0.2">
      <c r="A92" s="34"/>
      <c r="B92" s="111"/>
      <c r="C92" s="35"/>
      <c r="D92" s="36"/>
      <c r="E92" s="37"/>
      <c r="F92" s="38"/>
      <c r="G92" s="18"/>
      <c r="H92" s="36"/>
      <c r="I92" s="39"/>
      <c r="J92" s="18"/>
      <c r="K92" s="36"/>
      <c r="L92" s="36"/>
      <c r="M92" s="40"/>
      <c r="N92" s="41"/>
    </row>
    <row r="93" spans="1:14" s="86" customFormat="1" ht="16.5" customHeight="1" x14ac:dyDescent="0.15">
      <c r="A93" s="78"/>
      <c r="B93" s="127" t="s">
        <v>36</v>
      </c>
      <c r="C93" s="79"/>
      <c r="D93" s="80"/>
      <c r="E93" s="81"/>
      <c r="F93" s="82"/>
      <c r="G93" s="80"/>
      <c r="H93" s="80"/>
      <c r="I93" s="83"/>
      <c r="J93" s="80"/>
      <c r="K93" s="80"/>
      <c r="L93" s="80"/>
      <c r="M93" s="84"/>
      <c r="N93" s="85"/>
    </row>
    <row r="94" spans="1:14" s="86" customFormat="1" ht="16.5" customHeight="1" x14ac:dyDescent="0.15">
      <c r="A94" s="78"/>
      <c r="B94" s="127" t="s">
        <v>35</v>
      </c>
      <c r="C94" s="79"/>
      <c r="D94" s="80"/>
      <c r="E94" s="81"/>
      <c r="F94" s="82"/>
      <c r="G94" s="80"/>
      <c r="H94" s="80"/>
      <c r="I94" s="83"/>
      <c r="J94" s="80"/>
      <c r="K94" s="80"/>
      <c r="L94" s="80"/>
      <c r="M94" s="84"/>
      <c r="N94" s="85"/>
    </row>
    <row r="95" spans="1:14" s="86" customFormat="1" ht="10.5" customHeight="1" x14ac:dyDescent="0.15">
      <c r="A95" s="78"/>
      <c r="B95" s="112"/>
      <c r="C95" s="79"/>
      <c r="D95" s="80"/>
      <c r="E95" s="81"/>
      <c r="F95" s="82"/>
      <c r="G95" s="80"/>
      <c r="H95" s="80"/>
      <c r="I95" s="83"/>
      <c r="J95" s="80"/>
      <c r="K95" s="80"/>
      <c r="L95" s="80"/>
      <c r="M95" s="84"/>
      <c r="N95" s="85"/>
    </row>
    <row r="96" spans="1:14" s="86" customFormat="1" ht="16.5" customHeight="1" x14ac:dyDescent="0.15">
      <c r="A96" s="78"/>
      <c r="B96" s="112" t="s">
        <v>21</v>
      </c>
      <c r="C96" s="87"/>
      <c r="D96" s="88"/>
      <c r="E96" s="89"/>
      <c r="F96" s="82"/>
      <c r="G96" s="88"/>
      <c r="H96" s="88"/>
      <c r="I96" s="83"/>
      <c r="J96" s="88"/>
      <c r="K96" s="88"/>
      <c r="L96" s="88"/>
      <c r="M96" s="84"/>
      <c r="N96" s="90"/>
    </row>
    <row r="97" spans="1:14" s="86" customFormat="1" ht="16.5" customHeight="1" x14ac:dyDescent="0.15">
      <c r="A97" s="78"/>
      <c r="B97" s="112" t="s">
        <v>37</v>
      </c>
      <c r="C97" s="87"/>
      <c r="D97" s="88"/>
      <c r="E97" s="89"/>
      <c r="F97" s="82"/>
      <c r="G97" s="88"/>
      <c r="H97" s="88"/>
      <c r="I97" s="83"/>
      <c r="J97" s="88"/>
      <c r="K97" s="88"/>
      <c r="L97" s="88"/>
      <c r="M97" s="84"/>
      <c r="N97" s="90"/>
    </row>
    <row r="98" spans="1:14" s="86" customFormat="1" ht="16.5" customHeight="1" x14ac:dyDescent="0.15">
      <c r="A98" s="78"/>
      <c r="B98" s="112" t="s">
        <v>33</v>
      </c>
      <c r="C98" s="87"/>
      <c r="D98" s="88"/>
      <c r="E98" s="89"/>
      <c r="F98" s="82"/>
      <c r="G98" s="88"/>
      <c r="H98" s="88"/>
      <c r="I98" s="83"/>
      <c r="J98" s="88"/>
      <c r="K98" s="88"/>
      <c r="L98" s="88"/>
      <c r="M98" s="84"/>
      <c r="N98" s="90"/>
    </row>
    <row r="99" spans="1:14" s="86" customFormat="1" ht="9" customHeight="1" x14ac:dyDescent="0.15">
      <c r="A99" s="78"/>
      <c r="B99" s="95"/>
      <c r="C99" s="96"/>
      <c r="D99" s="96"/>
      <c r="E99" s="97"/>
      <c r="F99" s="93"/>
      <c r="G99" s="96"/>
      <c r="H99" s="96"/>
      <c r="I99" s="93"/>
      <c r="J99" s="96"/>
      <c r="K99" s="96"/>
      <c r="L99" s="96"/>
      <c r="M99" s="94"/>
      <c r="N99" s="90"/>
    </row>
    <row r="100" spans="1:14" s="86" customFormat="1" ht="16.5" customHeight="1" x14ac:dyDescent="0.15">
      <c r="A100" s="78"/>
      <c r="B100" s="95" t="s">
        <v>132</v>
      </c>
      <c r="C100" s="96"/>
      <c r="D100" s="96"/>
      <c r="E100" s="97"/>
      <c r="F100" s="93"/>
      <c r="G100" s="96"/>
      <c r="H100" s="96"/>
      <c r="I100" s="93"/>
      <c r="J100" s="96"/>
      <c r="K100" s="96"/>
      <c r="L100" s="96"/>
      <c r="M100" s="94"/>
      <c r="N100" s="90"/>
    </row>
    <row r="101" spans="1:14" s="86" customFormat="1" ht="16.5" customHeight="1" x14ac:dyDescent="0.15">
      <c r="A101" s="78"/>
      <c r="B101" s="95" t="s">
        <v>131</v>
      </c>
      <c r="C101" s="96"/>
      <c r="D101" s="96"/>
      <c r="E101" s="97"/>
      <c r="F101" s="93"/>
      <c r="G101" s="96"/>
      <c r="H101" s="96"/>
      <c r="I101" s="93"/>
      <c r="J101" s="96"/>
      <c r="K101" s="96"/>
      <c r="L101" s="96"/>
      <c r="M101" s="94"/>
      <c r="N101" s="90"/>
    </row>
    <row r="102" spans="1:14" s="86" customFormat="1" ht="16.5" customHeight="1" x14ac:dyDescent="0.15">
      <c r="A102" s="78"/>
      <c r="B102" s="95" t="s">
        <v>45</v>
      </c>
      <c r="C102" s="96"/>
      <c r="D102" s="96"/>
      <c r="E102" s="97"/>
      <c r="F102" s="93"/>
      <c r="G102" s="96"/>
      <c r="H102" s="96"/>
      <c r="I102" s="93"/>
      <c r="J102" s="96"/>
      <c r="K102" s="96"/>
      <c r="L102" s="96"/>
      <c r="M102" s="94"/>
      <c r="N102" s="90"/>
    </row>
    <row r="103" spans="1:14" s="86" customFormat="1" ht="9.75" customHeight="1" x14ac:dyDescent="0.15">
      <c r="A103" s="78"/>
      <c r="B103" s="95"/>
      <c r="C103" s="96"/>
      <c r="D103" s="96"/>
      <c r="E103" s="97"/>
      <c r="F103" s="93"/>
      <c r="G103" s="96"/>
      <c r="H103" s="96"/>
      <c r="I103" s="93"/>
      <c r="J103" s="96"/>
      <c r="K103" s="96"/>
      <c r="L103" s="96"/>
      <c r="M103" s="94"/>
      <c r="N103" s="90"/>
    </row>
    <row r="104" spans="1:14" s="86" customFormat="1" ht="16.5" customHeight="1" x14ac:dyDescent="0.15">
      <c r="A104" s="78"/>
      <c r="B104" s="127" t="s">
        <v>41</v>
      </c>
      <c r="C104" s="79"/>
      <c r="D104" s="80"/>
      <c r="E104" s="81"/>
      <c r="F104" s="82"/>
      <c r="G104" s="80"/>
      <c r="H104" s="80"/>
      <c r="I104" s="83"/>
      <c r="J104" s="80"/>
      <c r="K104" s="80"/>
      <c r="L104" s="80"/>
      <c r="M104" s="84"/>
      <c r="N104" s="85"/>
    </row>
    <row r="105" spans="1:14" s="86" customFormat="1" ht="12" customHeight="1" x14ac:dyDescent="0.15">
      <c r="A105" s="78"/>
      <c r="B105" s="128"/>
      <c r="C105" s="96"/>
      <c r="D105" s="96"/>
      <c r="E105" s="97"/>
      <c r="F105" s="93"/>
      <c r="G105" s="96"/>
      <c r="H105" s="96"/>
      <c r="I105" s="93"/>
      <c r="J105" s="96"/>
      <c r="K105" s="96"/>
      <c r="L105" s="96"/>
      <c r="M105" s="94"/>
      <c r="N105" s="90"/>
    </row>
    <row r="106" spans="1:14" s="86" customFormat="1" ht="16.5" customHeight="1" x14ac:dyDescent="0.15">
      <c r="A106" s="78"/>
      <c r="B106" s="127" t="s">
        <v>42</v>
      </c>
      <c r="C106" s="79"/>
      <c r="D106" s="80"/>
      <c r="E106" s="81"/>
      <c r="F106" s="82"/>
      <c r="G106" s="80"/>
      <c r="H106" s="80"/>
      <c r="I106" s="83"/>
      <c r="J106" s="80"/>
      <c r="K106" s="80"/>
      <c r="L106" s="80"/>
      <c r="M106" s="84"/>
      <c r="N106" s="85"/>
    </row>
    <row r="107" spans="1:14" s="86" customFormat="1" ht="12" customHeight="1" x14ac:dyDescent="0.15">
      <c r="A107" s="78"/>
      <c r="B107" s="127"/>
      <c r="C107" s="79"/>
      <c r="D107" s="80"/>
      <c r="E107" s="81"/>
      <c r="F107" s="82"/>
      <c r="G107" s="80"/>
      <c r="H107" s="80"/>
      <c r="I107" s="83"/>
      <c r="J107" s="80"/>
      <c r="K107" s="80"/>
      <c r="L107" s="80"/>
      <c r="M107" s="84"/>
      <c r="N107" s="85"/>
    </row>
    <row r="108" spans="1:14" s="86" customFormat="1" ht="16.5" customHeight="1" x14ac:dyDescent="0.15">
      <c r="A108" s="78"/>
      <c r="B108" s="127" t="s">
        <v>44</v>
      </c>
      <c r="C108" s="79"/>
      <c r="D108" s="80"/>
      <c r="E108" s="81"/>
      <c r="F108" s="82"/>
      <c r="G108" s="80"/>
      <c r="H108" s="80"/>
      <c r="I108" s="83"/>
      <c r="J108" s="80"/>
      <c r="K108" s="80"/>
      <c r="L108" s="80"/>
      <c r="M108" s="84"/>
      <c r="N108" s="85"/>
    </row>
    <row r="109" spans="1:14" s="86" customFormat="1" ht="12" customHeight="1" x14ac:dyDescent="0.15">
      <c r="A109" s="78"/>
      <c r="B109" s="128"/>
      <c r="C109" s="96"/>
      <c r="D109" s="96"/>
      <c r="E109" s="97"/>
      <c r="F109" s="93"/>
      <c r="G109" s="96"/>
      <c r="H109" s="96"/>
      <c r="I109" s="93"/>
      <c r="J109" s="96"/>
      <c r="K109" s="96"/>
      <c r="L109" s="96"/>
      <c r="M109" s="94"/>
      <c r="N109" s="90"/>
    </row>
    <row r="110" spans="1:14" s="86" customFormat="1" ht="16.5" customHeight="1" x14ac:dyDescent="0.15">
      <c r="A110" s="78"/>
      <c r="B110" s="128" t="s">
        <v>38</v>
      </c>
      <c r="C110" s="96"/>
      <c r="D110" s="96"/>
      <c r="E110" s="97"/>
      <c r="F110" s="93"/>
      <c r="G110" s="96"/>
      <c r="H110" s="96"/>
      <c r="I110" s="93"/>
      <c r="J110" s="96"/>
      <c r="K110" s="96"/>
      <c r="L110" s="96"/>
      <c r="M110" s="94"/>
      <c r="N110" s="90"/>
    </row>
    <row r="111" spans="1:14" s="86" customFormat="1" ht="12" customHeight="1" x14ac:dyDescent="0.15">
      <c r="A111" s="78"/>
      <c r="B111" s="128" t="s">
        <v>40</v>
      </c>
      <c r="C111" s="96"/>
      <c r="D111" s="96"/>
      <c r="E111" s="97"/>
      <c r="F111" s="93"/>
      <c r="G111" s="96"/>
      <c r="H111" s="96"/>
      <c r="I111" s="93"/>
      <c r="J111" s="96"/>
      <c r="K111" s="96"/>
      <c r="L111" s="96"/>
      <c r="M111" s="94"/>
      <c r="N111" s="90"/>
    </row>
    <row r="112" spans="1:14" s="86" customFormat="1" ht="16.5" customHeight="1" x14ac:dyDescent="0.15">
      <c r="A112" s="78"/>
      <c r="B112" s="128" t="s">
        <v>29</v>
      </c>
      <c r="C112" s="96"/>
      <c r="D112" s="96"/>
      <c r="E112" s="97"/>
      <c r="F112" s="93"/>
      <c r="G112" s="96"/>
      <c r="H112" s="96"/>
      <c r="I112" s="93"/>
      <c r="J112" s="96"/>
      <c r="K112" s="96"/>
      <c r="L112" s="96"/>
      <c r="M112" s="94"/>
      <c r="N112" s="98"/>
    </row>
    <row r="113" spans="1:14" s="86" customFormat="1" ht="16.5" customHeight="1" x14ac:dyDescent="0.15">
      <c r="A113" s="78"/>
      <c r="B113" s="128" t="s">
        <v>48</v>
      </c>
      <c r="C113" s="91"/>
      <c r="D113" s="91"/>
      <c r="E113" s="92"/>
      <c r="F113" s="93"/>
      <c r="G113" s="91"/>
      <c r="H113" s="91"/>
      <c r="I113" s="93"/>
      <c r="J113" s="91"/>
      <c r="K113" s="91"/>
      <c r="L113" s="91"/>
      <c r="M113" s="99"/>
      <c r="N113" s="98"/>
    </row>
    <row r="114" spans="1:14" s="86" customFormat="1" ht="16.5" customHeight="1" x14ac:dyDescent="0.15">
      <c r="A114" s="78"/>
      <c r="B114" s="128" t="s">
        <v>49</v>
      </c>
      <c r="C114" s="91"/>
      <c r="D114" s="91"/>
      <c r="E114" s="92"/>
      <c r="F114" s="93"/>
      <c r="G114" s="91"/>
      <c r="H114" s="91"/>
      <c r="I114" s="93"/>
      <c r="J114" s="91"/>
      <c r="K114" s="91"/>
      <c r="L114" s="91"/>
      <c r="M114" s="99"/>
      <c r="N114" s="98"/>
    </row>
    <row r="115" spans="1:14" s="86" customFormat="1" ht="12" customHeight="1" x14ac:dyDescent="0.15">
      <c r="A115" s="78"/>
      <c r="B115" s="95"/>
      <c r="C115" s="91"/>
      <c r="D115" s="91"/>
      <c r="E115" s="92"/>
      <c r="F115" s="93"/>
      <c r="G115" s="91"/>
      <c r="H115" s="91"/>
      <c r="I115" s="93"/>
      <c r="J115" s="91"/>
      <c r="K115" s="91"/>
      <c r="L115" s="91"/>
      <c r="M115" s="99"/>
      <c r="N115" s="98"/>
    </row>
    <row r="116" spans="1:14" s="86" customFormat="1" ht="16.5" customHeight="1" x14ac:dyDescent="0.15">
      <c r="A116" s="78"/>
      <c r="B116" s="95" t="s">
        <v>34</v>
      </c>
      <c r="C116" s="96"/>
      <c r="D116" s="96"/>
      <c r="E116" s="97"/>
      <c r="F116" s="93"/>
      <c r="G116" s="96"/>
      <c r="H116" s="96"/>
      <c r="I116" s="93"/>
      <c r="J116" s="96"/>
      <c r="K116" s="96"/>
      <c r="L116" s="96"/>
      <c r="M116" s="94"/>
      <c r="N116" s="98"/>
    </row>
    <row r="117" spans="1:14" s="86" customFormat="1" ht="12" customHeight="1" x14ac:dyDescent="0.15">
      <c r="A117" s="78"/>
      <c r="B117" s="95"/>
      <c r="C117" s="96"/>
      <c r="D117" s="96"/>
      <c r="E117" s="97"/>
      <c r="F117" s="93"/>
      <c r="G117" s="96"/>
      <c r="H117" s="96"/>
      <c r="I117" s="93"/>
      <c r="J117" s="96"/>
      <c r="K117" s="96"/>
      <c r="L117" s="96"/>
      <c r="M117" s="94"/>
      <c r="N117" s="98"/>
    </row>
    <row r="118" spans="1:14" s="86" customFormat="1" ht="16.5" customHeight="1" x14ac:dyDescent="0.15">
      <c r="A118" s="78"/>
      <c r="B118" s="100" t="s">
        <v>32</v>
      </c>
      <c r="C118" s="98"/>
      <c r="D118" s="96"/>
      <c r="E118" s="97"/>
      <c r="F118" s="93"/>
      <c r="G118" s="96"/>
      <c r="H118" s="96"/>
      <c r="I118" s="93"/>
      <c r="J118" s="96"/>
      <c r="K118" s="96"/>
      <c r="L118" s="96"/>
      <c r="M118" s="94"/>
      <c r="N118" s="98"/>
    </row>
    <row r="119" spans="1:14" s="86" customFormat="1" ht="12" customHeight="1" x14ac:dyDescent="0.15">
      <c r="A119" s="78"/>
      <c r="B119" s="100"/>
      <c r="C119" s="98"/>
      <c r="D119" s="96"/>
      <c r="E119" s="97"/>
      <c r="F119" s="93"/>
      <c r="G119" s="96"/>
      <c r="H119" s="96"/>
      <c r="I119" s="93"/>
      <c r="J119" s="96"/>
      <c r="K119" s="96"/>
      <c r="L119" s="96"/>
      <c r="M119" s="94"/>
      <c r="N119" s="98"/>
    </row>
    <row r="120" spans="1:14" s="86" customFormat="1" ht="16.5" customHeight="1" x14ac:dyDescent="0.15">
      <c r="A120" s="78"/>
      <c r="B120" s="100" t="s">
        <v>50</v>
      </c>
      <c r="C120" s="98"/>
      <c r="D120" s="96"/>
      <c r="E120" s="97"/>
      <c r="F120" s="93"/>
      <c r="G120" s="96"/>
      <c r="H120" s="96"/>
      <c r="I120" s="93"/>
      <c r="J120" s="96"/>
      <c r="K120" s="96"/>
      <c r="L120" s="96"/>
      <c r="M120" s="94"/>
      <c r="N120" s="98"/>
    </row>
    <row r="121" spans="1:14" s="86" customFormat="1" ht="16.5" customHeight="1" x14ac:dyDescent="0.15">
      <c r="A121" s="78"/>
      <c r="B121" s="100" t="s">
        <v>52</v>
      </c>
      <c r="C121" s="98"/>
      <c r="D121" s="96"/>
      <c r="E121" s="97"/>
      <c r="F121" s="93"/>
      <c r="G121" s="96"/>
      <c r="H121" s="96"/>
      <c r="I121" s="93"/>
      <c r="J121" s="96"/>
      <c r="K121" s="96"/>
      <c r="L121" s="96"/>
      <c r="M121" s="94"/>
      <c r="N121" s="98"/>
    </row>
    <row r="122" spans="1:14" s="86" customFormat="1" ht="12" customHeight="1" x14ac:dyDescent="0.15">
      <c r="A122" s="78"/>
      <c r="B122" s="101"/>
      <c r="C122" s="98"/>
      <c r="D122" s="96"/>
      <c r="E122" s="97"/>
      <c r="F122" s="93"/>
      <c r="G122" s="96"/>
      <c r="H122" s="96"/>
      <c r="I122" s="93"/>
      <c r="J122" s="96"/>
      <c r="K122" s="96"/>
      <c r="L122" s="96"/>
      <c r="M122" s="94"/>
      <c r="N122" s="98"/>
    </row>
    <row r="123" spans="1:14" s="86" customFormat="1" ht="16.5" customHeight="1" x14ac:dyDescent="0.15">
      <c r="A123" s="78"/>
      <c r="B123" s="100" t="s">
        <v>22</v>
      </c>
      <c r="C123" s="96"/>
      <c r="D123" s="96"/>
      <c r="E123" s="97"/>
      <c r="F123" s="93"/>
      <c r="G123" s="96"/>
      <c r="H123" s="96"/>
      <c r="I123" s="93"/>
      <c r="J123" s="96"/>
      <c r="K123" s="96"/>
      <c r="L123" s="96"/>
      <c r="M123" s="94"/>
      <c r="N123" s="98"/>
    </row>
    <row r="124" spans="1:14" s="86" customFormat="1" ht="12" customHeight="1" x14ac:dyDescent="0.15">
      <c r="A124" s="78"/>
      <c r="B124" s="101"/>
      <c r="C124" s="96"/>
      <c r="D124" s="96"/>
      <c r="E124" s="97"/>
      <c r="F124" s="93"/>
      <c r="G124" s="96"/>
      <c r="H124" s="96"/>
      <c r="I124" s="93"/>
      <c r="J124" s="96"/>
      <c r="K124" s="96"/>
      <c r="L124" s="96"/>
      <c r="M124" s="94"/>
      <c r="N124" s="98"/>
    </row>
    <row r="125" spans="1:14" s="86" customFormat="1" ht="16.5" customHeight="1" x14ac:dyDescent="0.15">
      <c r="A125" s="78"/>
      <c r="B125" s="101" t="s">
        <v>23</v>
      </c>
      <c r="C125" s="98"/>
      <c r="D125" s="96"/>
      <c r="E125" s="97"/>
      <c r="F125" s="93"/>
      <c r="G125" s="96"/>
      <c r="H125" s="96"/>
      <c r="I125" s="93"/>
      <c r="J125" s="96"/>
      <c r="K125" s="96"/>
      <c r="L125" s="96"/>
      <c r="M125" s="94"/>
      <c r="N125" s="98"/>
    </row>
    <row r="126" spans="1:14" ht="12" customHeight="1" x14ac:dyDescent="0.15">
      <c r="A126" s="43"/>
      <c r="B126" s="113"/>
      <c r="C126" s="4"/>
      <c r="D126" s="42"/>
      <c r="E126" s="44"/>
      <c r="F126" s="45"/>
      <c r="G126" s="42"/>
      <c r="H126" s="42"/>
      <c r="I126" s="45"/>
      <c r="J126" s="42"/>
      <c r="K126" s="42"/>
      <c r="L126" s="42"/>
      <c r="M126" s="125"/>
      <c r="N126" s="1"/>
    </row>
    <row r="127" spans="1:14" s="86" customFormat="1" ht="16.5" customHeight="1" x14ac:dyDescent="0.15">
      <c r="A127" s="78"/>
      <c r="B127" s="101" t="s">
        <v>51</v>
      </c>
      <c r="C127" s="98"/>
      <c r="D127" s="96"/>
      <c r="E127" s="97"/>
      <c r="F127" s="93"/>
      <c r="G127" s="96"/>
      <c r="H127" s="96"/>
      <c r="I127" s="93"/>
      <c r="J127" s="96"/>
      <c r="K127" s="96"/>
      <c r="L127" s="96"/>
      <c r="M127" s="94"/>
      <c r="N127" s="98"/>
    </row>
    <row r="128" spans="1:14" ht="12" customHeight="1" thickBot="1" x14ac:dyDescent="0.2">
      <c r="A128" s="43"/>
      <c r="B128" s="113"/>
      <c r="C128" s="4"/>
      <c r="D128" s="42"/>
      <c r="E128" s="44"/>
      <c r="F128" s="45"/>
      <c r="G128" s="42"/>
      <c r="H128" s="42"/>
      <c r="I128" s="45"/>
      <c r="J128" s="42"/>
      <c r="K128" s="42"/>
      <c r="L128" s="42"/>
      <c r="M128" s="125"/>
      <c r="N128" s="1"/>
    </row>
    <row r="129" spans="1:14" ht="22.5" customHeight="1" thickTop="1" thickBot="1" x14ac:dyDescent="0.2">
      <c r="A129" s="43"/>
      <c r="B129" s="265" t="s">
        <v>82</v>
      </c>
      <c r="C129" s="266"/>
      <c r="D129" s="266"/>
      <c r="E129" s="266"/>
      <c r="F129" s="266"/>
      <c r="G129" s="266"/>
      <c r="H129" s="266"/>
      <c r="I129" s="266"/>
      <c r="J129" s="266"/>
      <c r="K129" s="266"/>
      <c r="L129" s="266"/>
      <c r="M129" s="267"/>
      <c r="N129" s="1"/>
    </row>
    <row r="130" spans="1:14" ht="19.5" customHeight="1" thickTop="1" x14ac:dyDescent="0.15"/>
  </sheetData>
  <mergeCells count="45">
    <mergeCell ref="C86:C87"/>
    <mergeCell ref="D78:D83"/>
    <mergeCell ref="C80:C81"/>
    <mergeCell ref="M78:M83"/>
    <mergeCell ref="C74:C75"/>
    <mergeCell ref="M84:M89"/>
    <mergeCell ref="C39:C43"/>
    <mergeCell ref="D39:D43"/>
    <mergeCell ref="C44:C47"/>
    <mergeCell ref="D66:D71"/>
    <mergeCell ref="C7:C11"/>
    <mergeCell ref="C12:C16"/>
    <mergeCell ref="C24:C28"/>
    <mergeCell ref="C20:C22"/>
    <mergeCell ref="C68:C69"/>
    <mergeCell ref="C48:C51"/>
    <mergeCell ref="C62:C65"/>
    <mergeCell ref="D62:D65"/>
    <mergeCell ref="B17:B18"/>
    <mergeCell ref="C17:D18"/>
    <mergeCell ref="D19:D23"/>
    <mergeCell ref="B129:M129"/>
    <mergeCell ref="D24:D28"/>
    <mergeCell ref="D44:D47"/>
    <mergeCell ref="B90:M91"/>
    <mergeCell ref="D59:L59"/>
    <mergeCell ref="G61:J61"/>
    <mergeCell ref="K61:L61"/>
    <mergeCell ref="C29:C33"/>
    <mergeCell ref="D29:D33"/>
    <mergeCell ref="D52:D54"/>
    <mergeCell ref="C36:C37"/>
    <mergeCell ref="D48:D51"/>
    <mergeCell ref="D34:D38"/>
    <mergeCell ref="K17:M18"/>
    <mergeCell ref="D4:L4"/>
    <mergeCell ref="G6:J6"/>
    <mergeCell ref="K6:L6"/>
    <mergeCell ref="D7:D11"/>
    <mergeCell ref="D12:D16"/>
    <mergeCell ref="F29:J30"/>
    <mergeCell ref="D84:D89"/>
    <mergeCell ref="D72:D77"/>
    <mergeCell ref="E17:E18"/>
    <mergeCell ref="F17:J18"/>
  </mergeCells>
  <phoneticPr fontId="2"/>
  <pageMargins left="0" right="0" top="0" bottom="0" header="0" footer="0"/>
  <pageSetup paperSize="9" scale="70"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F8" sqref="F8"/>
    </sheetView>
  </sheetViews>
  <sheetFormatPr defaultRowHeight="13.5" x14ac:dyDescent="0.15"/>
  <cols>
    <col min="1" max="1" width="3.75" bestFit="1" customWidth="1"/>
    <col min="2" max="2" width="28.75" style="48" customWidth="1"/>
    <col min="3" max="6" width="10.625" customWidth="1"/>
    <col min="7" max="8" width="7.625" customWidth="1"/>
  </cols>
  <sheetData>
    <row r="1" spans="1:6" ht="35.1" customHeight="1" x14ac:dyDescent="0.15">
      <c r="A1" s="46" t="s">
        <v>24</v>
      </c>
      <c r="B1" s="47" t="s">
        <v>25</v>
      </c>
      <c r="C1" s="53"/>
      <c r="D1" s="46"/>
      <c r="E1" s="53"/>
      <c r="F1" s="46"/>
    </row>
    <row r="2" spans="1:6" ht="23.25" customHeight="1" x14ac:dyDescent="0.15">
      <c r="A2" s="46">
        <v>1</v>
      </c>
      <c r="B2" s="129" t="s">
        <v>59</v>
      </c>
      <c r="C2" s="54"/>
      <c r="D2" s="46"/>
      <c r="E2" s="54"/>
      <c r="F2" s="46"/>
    </row>
    <row r="3" spans="1:6" ht="23.25" customHeight="1" x14ac:dyDescent="0.15">
      <c r="A3" s="46">
        <v>2</v>
      </c>
      <c r="B3" s="129" t="s">
        <v>60</v>
      </c>
      <c r="C3" s="52"/>
      <c r="D3" s="46"/>
      <c r="E3" s="52"/>
      <c r="F3" s="46"/>
    </row>
    <row r="4" spans="1:6" ht="23.25" customHeight="1" x14ac:dyDescent="0.15">
      <c r="A4" s="46">
        <v>3</v>
      </c>
      <c r="B4" s="103" t="s">
        <v>64</v>
      </c>
      <c r="C4" s="52"/>
      <c r="D4" s="46"/>
      <c r="E4" s="52"/>
      <c r="F4" s="46"/>
    </row>
    <row r="5" spans="1:6" ht="23.25" customHeight="1" x14ac:dyDescent="0.15">
      <c r="A5" s="46">
        <v>4</v>
      </c>
      <c r="B5" s="103" t="s">
        <v>53</v>
      </c>
      <c r="C5" s="52"/>
      <c r="D5" s="46"/>
      <c r="E5" s="52"/>
      <c r="F5" s="46"/>
    </row>
    <row r="6" spans="1:6" ht="23.25" customHeight="1" x14ac:dyDescent="0.15">
      <c r="A6" s="46">
        <v>5</v>
      </c>
      <c r="B6" s="103" t="s">
        <v>43</v>
      </c>
      <c r="C6" s="52"/>
      <c r="D6" s="46"/>
      <c r="E6" s="52"/>
      <c r="F6" s="46"/>
    </row>
    <row r="7" spans="1:6" ht="23.25" customHeight="1" x14ac:dyDescent="0.15">
      <c r="A7" s="46">
        <v>6</v>
      </c>
      <c r="B7" s="102" t="s">
        <v>16</v>
      </c>
      <c r="C7" s="52"/>
      <c r="D7" s="46"/>
      <c r="E7" s="52"/>
      <c r="F7" s="46"/>
    </row>
    <row r="8" spans="1:6" ht="23.25" customHeight="1" x14ac:dyDescent="0.15">
      <c r="A8" s="46">
        <v>7</v>
      </c>
      <c r="B8" s="154" t="s">
        <v>75</v>
      </c>
      <c r="C8" s="52"/>
      <c r="D8" s="46"/>
      <c r="E8" s="52"/>
      <c r="F8" s="46"/>
    </row>
    <row r="9" spans="1:6" ht="23.25" customHeight="1" x14ac:dyDescent="0.15">
      <c r="A9" s="46">
        <v>8</v>
      </c>
      <c r="B9" s="129" t="s">
        <v>78</v>
      </c>
      <c r="C9" s="52"/>
      <c r="D9" s="46"/>
      <c r="E9" s="52"/>
      <c r="F9" s="46"/>
    </row>
    <row r="10" spans="1:6" ht="23.25" customHeight="1" x14ac:dyDescent="0.15">
      <c r="A10" s="46">
        <v>9</v>
      </c>
      <c r="B10" s="102" t="s">
        <v>61</v>
      </c>
      <c r="C10" s="52"/>
      <c r="D10" s="46"/>
      <c r="E10" s="52"/>
      <c r="F10" s="46"/>
    </row>
    <row r="11" spans="1:6" ht="23.25" customHeight="1" x14ac:dyDescent="0.15">
      <c r="A11" s="46">
        <v>10</v>
      </c>
      <c r="B11" s="129" t="s">
        <v>62</v>
      </c>
      <c r="C11" s="52"/>
      <c r="D11" s="46"/>
      <c r="E11" s="52"/>
      <c r="F11" s="46"/>
    </row>
    <row r="12" spans="1:6" ht="23.25" customHeight="1" x14ac:dyDescent="0.15">
      <c r="A12" s="46">
        <v>11</v>
      </c>
      <c r="B12" s="129" t="s">
        <v>63</v>
      </c>
      <c r="C12" s="52"/>
      <c r="D12" s="46"/>
      <c r="E12" s="52"/>
      <c r="F12" s="46"/>
    </row>
    <row r="13" spans="1:6" ht="35.1" customHeight="1" x14ac:dyDescent="0.15">
      <c r="A13" s="46">
        <v>12</v>
      </c>
      <c r="B13" s="129"/>
      <c r="C13" s="52"/>
      <c r="D13" s="46"/>
      <c r="E13" s="52"/>
      <c r="F13" s="46"/>
    </row>
    <row r="14" spans="1:6" ht="35.1" customHeight="1" x14ac:dyDescent="0.15">
      <c r="A14" s="46">
        <v>13</v>
      </c>
      <c r="B14" s="129"/>
      <c r="C14" s="52"/>
      <c r="D14" s="46"/>
      <c r="E14" s="52"/>
      <c r="F14" s="46"/>
    </row>
    <row r="15" spans="1:6" ht="35.1" customHeight="1" x14ac:dyDescent="0.15">
      <c r="A15" s="46">
        <v>14</v>
      </c>
      <c r="B15" s="129"/>
      <c r="C15" s="52"/>
      <c r="D15" s="46"/>
      <c r="E15" s="52"/>
      <c r="F15" s="46"/>
    </row>
  </sheetData>
  <phoneticPr fontId="2"/>
  <pageMargins left="0.75" right="0.75" top="1" bottom="1" header="0.51200000000000001" footer="0.51200000000000001"/>
  <pageSetup paperSize="9"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8" zoomScale="90" zoomScaleNormal="90" workbookViewId="0">
      <selection activeCell="C38" sqref="C38"/>
    </sheetView>
  </sheetViews>
  <sheetFormatPr defaultRowHeight="18" customHeight="1" x14ac:dyDescent="0.15"/>
  <cols>
    <col min="1" max="1" width="4.625" style="175" customWidth="1"/>
    <col min="2" max="2" width="6.625" style="176" customWidth="1"/>
    <col min="3" max="3" width="19.625" style="177" customWidth="1"/>
    <col min="4" max="4" width="6.625" style="176" customWidth="1"/>
    <col min="5" max="5" width="14.625" style="177" customWidth="1"/>
    <col min="6" max="6" width="12.625" style="177" customWidth="1"/>
    <col min="7" max="7" width="5.625" style="176" customWidth="1"/>
    <col min="8" max="8" width="10.625" style="176" customWidth="1"/>
    <col min="9" max="9" width="10.625" style="178" customWidth="1"/>
    <col min="10" max="10" width="45.625" style="177" customWidth="1"/>
    <col min="11" max="12" width="6.625" style="176" customWidth="1"/>
    <col min="13" max="16384" width="9" style="176"/>
  </cols>
  <sheetData>
    <row r="1" spans="1:10" ht="6" customHeight="1" x14ac:dyDescent="0.15"/>
    <row r="2" spans="1:10" s="180" customFormat="1" ht="20.25" customHeight="1" x14ac:dyDescent="0.15">
      <c r="A2" s="175"/>
      <c r="B2" s="287" t="s">
        <v>106</v>
      </c>
      <c r="C2" s="287"/>
      <c r="D2" s="287"/>
      <c r="E2" s="287"/>
      <c r="F2" s="179"/>
      <c r="I2" s="181"/>
      <c r="J2" s="182"/>
    </row>
    <row r="3" spans="1:10" ht="18" customHeight="1" x14ac:dyDescent="0.15">
      <c r="B3" s="183" t="s">
        <v>97</v>
      </c>
      <c r="C3" s="184" t="s">
        <v>98</v>
      </c>
      <c r="D3" s="183" t="s">
        <v>99</v>
      </c>
      <c r="E3" s="184" t="s">
        <v>100</v>
      </c>
      <c r="F3" s="184" t="s">
        <v>101</v>
      </c>
      <c r="G3" s="183" t="s">
        <v>102</v>
      </c>
      <c r="H3" s="183" t="s">
        <v>103</v>
      </c>
      <c r="I3" s="184" t="s">
        <v>104</v>
      </c>
      <c r="J3" s="184" t="s">
        <v>105</v>
      </c>
    </row>
    <row r="4" spans="1:10" ht="13.5" customHeight="1" x14ac:dyDescent="0.15">
      <c r="B4" s="185">
        <v>43261</v>
      </c>
      <c r="C4" s="184" t="s">
        <v>145</v>
      </c>
      <c r="D4" s="183"/>
      <c r="E4" s="184" t="s">
        <v>146</v>
      </c>
      <c r="F4" s="184"/>
      <c r="G4" s="183">
        <v>1</v>
      </c>
      <c r="H4" s="186" t="s">
        <v>147</v>
      </c>
      <c r="I4" s="187"/>
      <c r="J4" s="188"/>
    </row>
    <row r="5" spans="1:10" ht="13.5" customHeight="1" x14ac:dyDescent="0.15">
      <c r="B5" s="185">
        <v>43282</v>
      </c>
      <c r="C5" s="184" t="s">
        <v>154</v>
      </c>
      <c r="D5" s="183"/>
      <c r="E5" s="184" t="s">
        <v>155</v>
      </c>
      <c r="F5" s="184"/>
      <c r="G5" s="183">
        <v>1</v>
      </c>
      <c r="H5" s="186" t="s">
        <v>156</v>
      </c>
      <c r="I5" s="187"/>
      <c r="J5" s="188"/>
    </row>
    <row r="6" spans="1:10" ht="13.5" customHeight="1" x14ac:dyDescent="0.15">
      <c r="B6" s="185">
        <v>43282</v>
      </c>
      <c r="C6" s="184" t="s">
        <v>198</v>
      </c>
      <c r="D6" s="183"/>
      <c r="E6" s="184" t="s">
        <v>157</v>
      </c>
      <c r="F6" s="184"/>
      <c r="G6" s="183">
        <v>1</v>
      </c>
      <c r="H6" s="186" t="s">
        <v>147</v>
      </c>
      <c r="I6" s="187"/>
      <c r="J6" s="188"/>
    </row>
    <row r="7" spans="1:10" ht="13.5" customHeight="1" x14ac:dyDescent="0.15">
      <c r="B7" s="185">
        <v>43282</v>
      </c>
      <c r="C7" s="184" t="s">
        <v>158</v>
      </c>
      <c r="D7" s="183"/>
      <c r="E7" s="184" t="s">
        <v>160</v>
      </c>
      <c r="F7" s="184"/>
      <c r="G7" s="183">
        <v>1</v>
      </c>
      <c r="H7" s="186" t="s">
        <v>156</v>
      </c>
      <c r="I7" s="187"/>
      <c r="J7" s="188"/>
    </row>
    <row r="8" spans="1:10" ht="13.5" customHeight="1" x14ac:dyDescent="0.15">
      <c r="A8" s="175">
        <v>5</v>
      </c>
      <c r="B8" s="185">
        <v>43282</v>
      </c>
      <c r="C8" s="184" t="s">
        <v>158</v>
      </c>
      <c r="D8" s="183"/>
      <c r="E8" s="184" t="s">
        <v>161</v>
      </c>
      <c r="F8" s="184"/>
      <c r="G8" s="183">
        <v>1</v>
      </c>
      <c r="H8" s="186" t="s">
        <v>147</v>
      </c>
      <c r="I8" s="187"/>
      <c r="J8" s="188"/>
    </row>
    <row r="9" spans="1:10" ht="13.5" customHeight="1" x14ac:dyDescent="0.15">
      <c r="B9" s="185">
        <v>43282</v>
      </c>
      <c r="C9" s="184" t="s">
        <v>159</v>
      </c>
      <c r="D9" s="183"/>
      <c r="E9" s="184" t="s">
        <v>162</v>
      </c>
      <c r="F9" s="184"/>
      <c r="G9" s="183">
        <v>1</v>
      </c>
      <c r="H9" s="186" t="s">
        <v>147</v>
      </c>
      <c r="I9" s="187"/>
      <c r="J9" s="188"/>
    </row>
    <row r="10" spans="1:10" ht="13.5" customHeight="1" x14ac:dyDescent="0.15">
      <c r="B10" s="185">
        <v>43345</v>
      </c>
      <c r="C10" s="184" t="s">
        <v>43</v>
      </c>
      <c r="D10" s="183"/>
      <c r="E10" s="184" t="s">
        <v>165</v>
      </c>
      <c r="F10" s="184"/>
      <c r="G10" s="183">
        <v>1</v>
      </c>
      <c r="H10" s="186" t="s">
        <v>147</v>
      </c>
      <c r="I10" s="187"/>
      <c r="J10" s="188"/>
    </row>
    <row r="11" spans="1:10" ht="13.5" customHeight="1" x14ac:dyDescent="0.15">
      <c r="B11" s="185">
        <v>43345</v>
      </c>
      <c r="C11" s="184" t="s">
        <v>166</v>
      </c>
      <c r="D11" s="183"/>
      <c r="E11" s="184" t="s">
        <v>167</v>
      </c>
      <c r="F11" s="184"/>
      <c r="G11" s="183">
        <v>1</v>
      </c>
      <c r="H11" s="186" t="s">
        <v>147</v>
      </c>
      <c r="I11" s="187"/>
      <c r="J11" s="188"/>
    </row>
    <row r="12" spans="1:10" ht="13.5" customHeight="1" x14ac:dyDescent="0.15">
      <c r="B12" s="185">
        <v>43345</v>
      </c>
      <c r="C12" s="184" t="s">
        <v>168</v>
      </c>
      <c r="D12" s="183"/>
      <c r="E12" s="184" t="s">
        <v>169</v>
      </c>
      <c r="F12" s="184"/>
      <c r="G12" s="183">
        <v>1</v>
      </c>
      <c r="H12" s="186" t="s">
        <v>147</v>
      </c>
      <c r="I12" s="187"/>
      <c r="J12" s="188"/>
    </row>
    <row r="13" spans="1:10" ht="13.5" customHeight="1" x14ac:dyDescent="0.15">
      <c r="A13" s="175">
        <v>10</v>
      </c>
      <c r="B13" s="185">
        <v>43345</v>
      </c>
      <c r="C13" s="184" t="s">
        <v>154</v>
      </c>
      <c r="D13" s="183"/>
      <c r="E13" s="184" t="s">
        <v>155</v>
      </c>
      <c r="F13" s="184"/>
      <c r="G13" s="183">
        <v>2</v>
      </c>
      <c r="H13" s="186" t="s">
        <v>147</v>
      </c>
      <c r="I13" s="187"/>
      <c r="J13" s="188"/>
    </row>
    <row r="14" spans="1:10" ht="13.5" customHeight="1" x14ac:dyDescent="0.15">
      <c r="B14" s="185">
        <v>43387</v>
      </c>
      <c r="C14" s="184" t="s">
        <v>43</v>
      </c>
      <c r="D14" s="183"/>
      <c r="E14" s="184" t="s">
        <v>189</v>
      </c>
      <c r="F14" s="184"/>
      <c r="G14" s="183">
        <v>1</v>
      </c>
      <c r="H14" s="186" t="s">
        <v>188</v>
      </c>
      <c r="I14" s="187"/>
      <c r="J14" s="188"/>
    </row>
    <row r="15" spans="1:10" ht="13.5" customHeight="1" x14ac:dyDescent="0.15">
      <c r="B15" s="185">
        <v>43394</v>
      </c>
      <c r="C15" s="184" t="s">
        <v>159</v>
      </c>
      <c r="D15" s="183"/>
      <c r="E15" s="184" t="s">
        <v>162</v>
      </c>
      <c r="F15" s="184"/>
      <c r="G15" s="183">
        <v>2</v>
      </c>
      <c r="H15" s="186" t="s">
        <v>147</v>
      </c>
      <c r="I15" s="187"/>
      <c r="J15" s="188"/>
    </row>
    <row r="16" spans="1:10" ht="13.5" customHeight="1" x14ac:dyDescent="0.15">
      <c r="B16" s="185">
        <v>43394</v>
      </c>
      <c r="C16" s="184" t="s">
        <v>195</v>
      </c>
      <c r="D16" s="183"/>
      <c r="E16" s="184" t="s">
        <v>196</v>
      </c>
      <c r="F16" s="184"/>
      <c r="G16" s="183">
        <v>1</v>
      </c>
      <c r="H16" s="186" t="s">
        <v>147</v>
      </c>
      <c r="I16" s="187"/>
      <c r="J16" s="188"/>
    </row>
    <row r="17" spans="1:10" ht="13.5" customHeight="1" x14ac:dyDescent="0.15">
      <c r="B17" s="185">
        <v>43415</v>
      </c>
      <c r="C17" s="184" t="s">
        <v>198</v>
      </c>
      <c r="D17" s="183"/>
      <c r="E17" s="184" t="s">
        <v>199</v>
      </c>
      <c r="F17" s="184"/>
      <c r="G17" s="183">
        <v>1</v>
      </c>
      <c r="H17" s="186" t="s">
        <v>147</v>
      </c>
      <c r="I17" s="187"/>
      <c r="J17" s="188"/>
    </row>
    <row r="18" spans="1:10" ht="13.5" customHeight="1" x14ac:dyDescent="0.15">
      <c r="A18" s="175">
        <v>15</v>
      </c>
      <c r="B18" s="185">
        <v>43415</v>
      </c>
      <c r="C18" s="189" t="s">
        <v>200</v>
      </c>
      <c r="D18" s="183"/>
      <c r="E18" s="184" t="s">
        <v>201</v>
      </c>
      <c r="F18" s="184"/>
      <c r="G18" s="183">
        <v>1</v>
      </c>
      <c r="H18" s="186" t="s">
        <v>147</v>
      </c>
      <c r="I18" s="187"/>
      <c r="J18" s="188"/>
    </row>
    <row r="19" spans="1:10" ht="13.5" customHeight="1" x14ac:dyDescent="0.15">
      <c r="B19" s="185">
        <v>43415</v>
      </c>
      <c r="C19" s="184" t="s">
        <v>200</v>
      </c>
      <c r="D19" s="183"/>
      <c r="E19" s="184" t="s">
        <v>202</v>
      </c>
      <c r="F19" s="184"/>
      <c r="G19" s="183">
        <v>1</v>
      </c>
      <c r="H19" s="186" t="s">
        <v>147</v>
      </c>
      <c r="I19" s="187"/>
      <c r="J19" s="188"/>
    </row>
    <row r="20" spans="1:10" ht="13.5" customHeight="1" x14ac:dyDescent="0.15">
      <c r="B20" s="185">
        <v>43415</v>
      </c>
      <c r="C20" s="184" t="s">
        <v>200</v>
      </c>
      <c r="D20" s="183"/>
      <c r="E20" s="184" t="s">
        <v>203</v>
      </c>
      <c r="F20" s="184"/>
      <c r="G20" s="183">
        <v>1</v>
      </c>
      <c r="H20" s="186" t="s">
        <v>147</v>
      </c>
      <c r="I20" s="187"/>
      <c r="J20" s="188"/>
    </row>
    <row r="21" spans="1:10" ht="13.5" customHeight="1" x14ac:dyDescent="0.15">
      <c r="B21" s="185">
        <v>43422</v>
      </c>
      <c r="C21" s="184" t="s">
        <v>198</v>
      </c>
      <c r="D21" s="183"/>
      <c r="E21" s="184" t="s">
        <v>210</v>
      </c>
      <c r="F21" s="184"/>
      <c r="G21" s="183">
        <v>1</v>
      </c>
      <c r="H21" s="186" t="s">
        <v>147</v>
      </c>
      <c r="I21" s="187"/>
      <c r="J21" s="188"/>
    </row>
    <row r="22" spans="1:10" ht="13.5" customHeight="1" x14ac:dyDescent="0.15">
      <c r="B22" s="185">
        <v>43436</v>
      </c>
      <c r="C22" s="184" t="s">
        <v>154</v>
      </c>
      <c r="D22" s="183"/>
      <c r="E22" s="184" t="s">
        <v>210</v>
      </c>
      <c r="F22" s="184"/>
      <c r="G22" s="183">
        <v>2</v>
      </c>
      <c r="H22" s="186" t="s">
        <v>147</v>
      </c>
      <c r="I22" s="187"/>
      <c r="J22" s="188"/>
    </row>
    <row r="23" spans="1:10" ht="13.5" customHeight="1" x14ac:dyDescent="0.15">
      <c r="A23" s="175">
        <v>20</v>
      </c>
      <c r="B23" s="185">
        <v>43436</v>
      </c>
      <c r="C23" s="184" t="s">
        <v>211</v>
      </c>
      <c r="D23" s="183"/>
      <c r="E23" s="184" t="s">
        <v>212</v>
      </c>
      <c r="F23" s="184"/>
      <c r="G23" s="183">
        <v>1</v>
      </c>
      <c r="H23" s="186" t="s">
        <v>147</v>
      </c>
      <c r="I23" s="187"/>
      <c r="J23" s="188"/>
    </row>
    <row r="24" spans="1:10" ht="13.5" customHeight="1" x14ac:dyDescent="0.15">
      <c r="B24" s="185">
        <v>43436</v>
      </c>
      <c r="C24" s="184" t="s">
        <v>213</v>
      </c>
      <c r="D24" s="183"/>
      <c r="E24" s="184" t="s">
        <v>214</v>
      </c>
      <c r="F24" s="184"/>
      <c r="G24" s="183">
        <v>1</v>
      </c>
      <c r="H24" s="186" t="s">
        <v>147</v>
      </c>
      <c r="I24" s="187"/>
      <c r="J24" s="188"/>
    </row>
    <row r="25" spans="1:10" ht="13.5" customHeight="1" x14ac:dyDescent="0.15">
      <c r="B25" s="185">
        <v>43436</v>
      </c>
      <c r="C25" s="184" t="s">
        <v>215</v>
      </c>
      <c r="D25" s="183"/>
      <c r="E25" s="184" t="s">
        <v>216</v>
      </c>
      <c r="F25" s="184"/>
      <c r="G25" s="183">
        <v>1</v>
      </c>
      <c r="H25" s="186" t="s">
        <v>147</v>
      </c>
      <c r="I25" s="187"/>
      <c r="J25" s="188"/>
    </row>
    <row r="26" spans="1:10" ht="13.5" customHeight="1" x14ac:dyDescent="0.15">
      <c r="B26" s="185">
        <v>43436</v>
      </c>
      <c r="C26" s="184" t="s">
        <v>215</v>
      </c>
      <c r="D26" s="183"/>
      <c r="E26" s="184" t="s">
        <v>217</v>
      </c>
      <c r="F26" s="184"/>
      <c r="G26" s="183">
        <v>1</v>
      </c>
      <c r="H26" s="186" t="s">
        <v>147</v>
      </c>
      <c r="I26" s="187"/>
      <c r="J26" s="188"/>
    </row>
    <row r="27" spans="1:10" ht="13.5" customHeight="1" x14ac:dyDescent="0.15">
      <c r="B27" s="185">
        <v>43443</v>
      </c>
      <c r="C27" s="184" t="s">
        <v>63</v>
      </c>
      <c r="D27" s="183"/>
      <c r="E27" s="184" t="s">
        <v>221</v>
      </c>
      <c r="F27" s="184"/>
      <c r="G27" s="183">
        <v>2</v>
      </c>
      <c r="H27" s="186" t="s">
        <v>147</v>
      </c>
      <c r="I27" s="187"/>
      <c r="J27" s="188"/>
    </row>
    <row r="28" spans="1:10" ht="13.5" customHeight="1" x14ac:dyDescent="0.15">
      <c r="A28" s="175">
        <v>25</v>
      </c>
      <c r="B28" s="185">
        <v>43450</v>
      </c>
      <c r="C28" s="184" t="s">
        <v>224</v>
      </c>
      <c r="D28" s="183"/>
      <c r="E28" s="184" t="s">
        <v>225</v>
      </c>
      <c r="F28" s="184"/>
      <c r="G28" s="183">
        <v>1</v>
      </c>
      <c r="H28" s="186" t="s">
        <v>226</v>
      </c>
      <c r="I28" s="187"/>
      <c r="J28" s="188"/>
    </row>
    <row r="29" spans="1:10" ht="13.5" customHeight="1" x14ac:dyDescent="0.15">
      <c r="B29" s="185">
        <v>43450</v>
      </c>
      <c r="C29" s="184" t="s">
        <v>227</v>
      </c>
      <c r="D29" s="183"/>
      <c r="E29" s="184" t="s">
        <v>228</v>
      </c>
      <c r="F29" s="184"/>
      <c r="G29" s="183">
        <v>1</v>
      </c>
      <c r="H29" s="186" t="s">
        <v>229</v>
      </c>
      <c r="I29" s="187"/>
      <c r="J29" s="188"/>
    </row>
    <row r="30" spans="1:10" ht="13.5" customHeight="1" x14ac:dyDescent="0.15">
      <c r="B30" s="185">
        <v>43450</v>
      </c>
      <c r="C30" s="184" t="s">
        <v>230</v>
      </c>
      <c r="D30" s="183"/>
      <c r="E30" s="184" t="s">
        <v>231</v>
      </c>
      <c r="F30" s="184"/>
      <c r="G30" s="183">
        <v>1</v>
      </c>
      <c r="H30" s="186" t="s">
        <v>229</v>
      </c>
      <c r="I30" s="187"/>
      <c r="J30" s="188"/>
    </row>
    <row r="31" spans="1:10" ht="13.5" customHeight="1" x14ac:dyDescent="0.15">
      <c r="B31" s="185">
        <v>43450</v>
      </c>
      <c r="C31" s="184" t="s">
        <v>232</v>
      </c>
      <c r="D31" s="183"/>
      <c r="E31" s="184" t="s">
        <v>233</v>
      </c>
      <c r="F31" s="184"/>
      <c r="G31" s="183">
        <v>1</v>
      </c>
      <c r="H31" s="186" t="s">
        <v>229</v>
      </c>
      <c r="I31" s="187"/>
      <c r="J31" s="188"/>
    </row>
    <row r="32" spans="1:10" ht="13.5" customHeight="1" x14ac:dyDescent="0.15">
      <c r="B32" s="185">
        <v>43450</v>
      </c>
      <c r="C32" s="184" t="s">
        <v>234</v>
      </c>
      <c r="D32" s="183"/>
      <c r="E32" s="184" t="s">
        <v>236</v>
      </c>
      <c r="F32" s="184"/>
      <c r="G32" s="183">
        <v>1</v>
      </c>
      <c r="H32" s="186" t="s">
        <v>229</v>
      </c>
      <c r="I32" s="187"/>
      <c r="J32" s="188"/>
    </row>
    <row r="33" spans="1:10" ht="13.5" customHeight="1" x14ac:dyDescent="0.15">
      <c r="A33" s="175">
        <v>30</v>
      </c>
      <c r="B33" s="185">
        <v>43450</v>
      </c>
      <c r="C33" s="184" t="s">
        <v>234</v>
      </c>
      <c r="D33" s="183"/>
      <c r="E33" s="184" t="s">
        <v>237</v>
      </c>
      <c r="F33" s="184"/>
      <c r="G33" s="183">
        <v>1</v>
      </c>
      <c r="H33" s="186" t="s">
        <v>229</v>
      </c>
      <c r="I33" s="187"/>
      <c r="J33" s="188"/>
    </row>
    <row r="34" spans="1:10" ht="13.5" customHeight="1" x14ac:dyDescent="0.15">
      <c r="B34" s="185">
        <v>43450</v>
      </c>
      <c r="C34" s="184" t="s">
        <v>235</v>
      </c>
      <c r="D34" s="183"/>
      <c r="E34" s="184" t="s">
        <v>169</v>
      </c>
      <c r="F34" s="184"/>
      <c r="G34" s="183">
        <v>2</v>
      </c>
      <c r="H34" s="186" t="s">
        <v>229</v>
      </c>
      <c r="I34" s="187"/>
      <c r="J34" s="188"/>
    </row>
    <row r="35" spans="1:10" ht="13.5" customHeight="1" x14ac:dyDescent="0.15">
      <c r="B35" s="185"/>
      <c r="C35" s="184"/>
      <c r="D35" s="183"/>
      <c r="E35" s="184"/>
      <c r="F35" s="184"/>
      <c r="G35" s="183"/>
      <c r="H35" s="186"/>
      <c r="I35" s="187"/>
      <c r="J35" s="188"/>
    </row>
    <row r="36" spans="1:10" ht="13.5" customHeight="1" x14ac:dyDescent="0.15">
      <c r="B36" s="185"/>
      <c r="C36" s="184"/>
      <c r="D36" s="183"/>
      <c r="E36" s="184"/>
      <c r="F36" s="184"/>
      <c r="G36" s="183"/>
      <c r="H36" s="186"/>
      <c r="I36" s="187"/>
      <c r="J36" s="188"/>
    </row>
    <row r="37" spans="1:10" ht="13.5" customHeight="1" x14ac:dyDescent="0.15">
      <c r="B37" s="185"/>
      <c r="C37" s="184"/>
      <c r="D37" s="183"/>
      <c r="E37" s="184"/>
      <c r="F37" s="184"/>
      <c r="G37" s="183"/>
      <c r="H37" s="186"/>
      <c r="I37" s="187"/>
      <c r="J37" s="188"/>
    </row>
    <row r="38" spans="1:10" ht="13.5" customHeight="1" x14ac:dyDescent="0.15">
      <c r="A38" s="175">
        <v>35</v>
      </c>
      <c r="B38" s="185"/>
      <c r="C38" s="184"/>
      <c r="D38" s="183"/>
      <c r="E38" s="184"/>
      <c r="F38" s="184"/>
      <c r="G38" s="183"/>
      <c r="H38" s="186"/>
      <c r="I38" s="187"/>
      <c r="J38" s="188"/>
    </row>
    <row r="39" spans="1:10" ht="13.5" customHeight="1" x14ac:dyDescent="0.15">
      <c r="B39" s="185"/>
      <c r="C39" s="184"/>
      <c r="D39" s="183"/>
      <c r="E39" s="184"/>
      <c r="F39" s="184"/>
      <c r="G39" s="183"/>
      <c r="H39" s="186"/>
      <c r="I39" s="187"/>
      <c r="J39" s="188"/>
    </row>
    <row r="40" spans="1:10" ht="13.5" customHeight="1" x14ac:dyDescent="0.15">
      <c r="B40" s="185"/>
      <c r="C40" s="184"/>
      <c r="D40" s="183"/>
      <c r="E40" s="184"/>
      <c r="F40" s="184"/>
      <c r="G40" s="183"/>
      <c r="H40" s="186"/>
      <c r="I40" s="187"/>
      <c r="J40" s="188"/>
    </row>
    <row r="41" spans="1:10" ht="13.5" customHeight="1" x14ac:dyDescent="0.15">
      <c r="B41" s="185"/>
      <c r="C41" s="184"/>
      <c r="D41" s="183"/>
      <c r="E41" s="184"/>
      <c r="F41" s="184"/>
      <c r="G41" s="183"/>
      <c r="H41" s="186"/>
      <c r="I41" s="187"/>
      <c r="J41" s="188"/>
    </row>
    <row r="42" spans="1:10" ht="13.5" customHeight="1" x14ac:dyDescent="0.15">
      <c r="B42" s="185"/>
      <c r="C42" s="184"/>
      <c r="D42" s="183"/>
      <c r="E42" s="184"/>
      <c r="F42" s="184"/>
      <c r="G42" s="183"/>
      <c r="H42" s="186"/>
      <c r="I42" s="187"/>
      <c r="J42" s="188"/>
    </row>
    <row r="43" spans="1:10" ht="13.5" customHeight="1" x14ac:dyDescent="0.15">
      <c r="A43" s="175">
        <v>40</v>
      </c>
      <c r="B43" s="185"/>
      <c r="C43" s="184"/>
      <c r="D43" s="183"/>
      <c r="E43" s="184"/>
      <c r="F43" s="184"/>
      <c r="G43" s="183"/>
      <c r="H43" s="186"/>
      <c r="I43" s="187"/>
      <c r="J43" s="188"/>
    </row>
    <row r="44" spans="1:10" ht="13.5" customHeight="1" x14ac:dyDescent="0.15">
      <c r="B44" s="185"/>
      <c r="C44" s="184"/>
      <c r="D44" s="183"/>
      <c r="E44" s="184"/>
      <c r="F44" s="184"/>
      <c r="G44" s="183"/>
      <c r="H44" s="186"/>
      <c r="I44" s="187"/>
      <c r="J44" s="188"/>
    </row>
    <row r="45" spans="1:10" ht="13.5" customHeight="1" x14ac:dyDescent="0.15">
      <c r="B45" s="185"/>
      <c r="C45" s="184"/>
      <c r="D45" s="183"/>
      <c r="E45" s="184"/>
      <c r="F45" s="184"/>
      <c r="G45" s="183"/>
      <c r="H45" s="186"/>
      <c r="I45" s="187"/>
      <c r="J45" s="188"/>
    </row>
    <row r="46" spans="1:10" ht="6" customHeight="1" x14ac:dyDescent="0.15"/>
  </sheetData>
  <mergeCells count="1">
    <mergeCell ref="B2:E2"/>
  </mergeCells>
  <phoneticPr fontId="2"/>
  <pageMargins left="0.39370078740157483" right="0.19685039370078741" top="0.19685039370078741" bottom="0" header="0.51181102362204722" footer="0.51181102362204722"/>
  <pageSetup paperSize="9" orientation="landscape"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26"/>
  <sheetViews>
    <sheetView tabSelected="1" zoomScale="70" zoomScaleNormal="70" workbookViewId="0">
      <selection activeCell="AU1" sqref="AU1"/>
    </sheetView>
  </sheetViews>
  <sheetFormatPr defaultRowHeight="27" customHeight="1" x14ac:dyDescent="0.15"/>
  <cols>
    <col min="1" max="1" width="0.375" customWidth="1"/>
    <col min="2" max="2" width="14.125" customWidth="1"/>
    <col min="3" max="35" width="3.375" customWidth="1"/>
    <col min="36" max="38" width="3.375" hidden="1" customWidth="1"/>
    <col min="39" max="39" width="8.875" customWidth="1"/>
    <col min="40" max="44" width="4.75" customWidth="1"/>
    <col min="45" max="45" width="4.75" style="204" customWidth="1"/>
    <col min="46" max="47" width="4.75" customWidth="1"/>
    <col min="48" max="48" width="0.5" customWidth="1"/>
    <col min="49" max="49" width="2.5" customWidth="1"/>
    <col min="50" max="50" width="9" style="192"/>
    <col min="52" max="88" width="2" customWidth="1"/>
  </cols>
  <sheetData>
    <row r="2" spans="1:50" ht="27" customHeight="1" x14ac:dyDescent="0.15">
      <c r="B2" s="190"/>
      <c r="C2" s="288" t="s">
        <v>125</v>
      </c>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191"/>
      <c r="AN2" s="289" t="s">
        <v>247</v>
      </c>
      <c r="AO2" s="289"/>
      <c r="AP2" s="289"/>
      <c r="AQ2" s="289"/>
      <c r="AR2" s="289"/>
      <c r="AS2" s="289"/>
      <c r="AT2" s="289"/>
      <c r="AU2" s="290"/>
    </row>
    <row r="3" spans="1:50" ht="27" customHeight="1" x14ac:dyDescent="0.15">
      <c r="B3" s="291"/>
      <c r="C3" s="292" t="s">
        <v>126</v>
      </c>
      <c r="D3" s="292"/>
      <c r="E3" s="292"/>
      <c r="F3" s="292" t="s">
        <v>60</v>
      </c>
      <c r="G3" s="292"/>
      <c r="H3" s="292"/>
      <c r="I3" s="294" t="s">
        <v>127</v>
      </c>
      <c r="J3" s="294"/>
      <c r="K3" s="294"/>
      <c r="L3" s="292" t="s">
        <v>108</v>
      </c>
      <c r="M3" s="292"/>
      <c r="N3" s="292"/>
      <c r="O3" s="292" t="s">
        <v>107</v>
      </c>
      <c r="P3" s="292"/>
      <c r="Q3" s="292"/>
      <c r="R3" s="292" t="s">
        <v>128</v>
      </c>
      <c r="S3" s="292"/>
      <c r="T3" s="292"/>
      <c r="U3" s="292" t="s">
        <v>129</v>
      </c>
      <c r="V3" s="292"/>
      <c r="W3" s="292"/>
      <c r="X3" s="292" t="s">
        <v>130</v>
      </c>
      <c r="Y3" s="292"/>
      <c r="Z3" s="292"/>
      <c r="AA3" s="292" t="s">
        <v>61</v>
      </c>
      <c r="AB3" s="292"/>
      <c r="AC3" s="292"/>
      <c r="AD3" s="292" t="s">
        <v>62</v>
      </c>
      <c r="AE3" s="292"/>
      <c r="AF3" s="292"/>
      <c r="AG3" s="316" t="s">
        <v>63</v>
      </c>
      <c r="AH3" s="317"/>
      <c r="AI3" s="318"/>
      <c r="AJ3" s="316"/>
      <c r="AK3" s="317"/>
      <c r="AL3" s="322"/>
      <c r="AM3" s="324" t="s">
        <v>109</v>
      </c>
      <c r="AN3" s="309" t="s">
        <v>110</v>
      </c>
      <c r="AO3" s="291"/>
      <c r="AP3" s="291"/>
      <c r="AQ3" s="291" t="s">
        <v>111</v>
      </c>
      <c r="AR3" s="291"/>
      <c r="AS3" s="310"/>
      <c r="AT3" s="311" t="s">
        <v>112</v>
      </c>
      <c r="AU3" s="312" t="s">
        <v>113</v>
      </c>
      <c r="AX3" s="192">
        <v>0</v>
      </c>
    </row>
    <row r="4" spans="1:50" ht="27" customHeight="1" x14ac:dyDescent="0.15">
      <c r="B4" s="291"/>
      <c r="C4" s="293"/>
      <c r="D4" s="293"/>
      <c r="E4" s="293"/>
      <c r="F4" s="293"/>
      <c r="G4" s="293"/>
      <c r="H4" s="293"/>
      <c r="I4" s="295"/>
      <c r="J4" s="295"/>
      <c r="K4" s="295"/>
      <c r="L4" s="293"/>
      <c r="M4" s="293"/>
      <c r="N4" s="293"/>
      <c r="O4" s="293"/>
      <c r="P4" s="293"/>
      <c r="Q4" s="293"/>
      <c r="R4" s="293"/>
      <c r="S4" s="293"/>
      <c r="T4" s="293"/>
      <c r="U4" s="293"/>
      <c r="V4" s="293"/>
      <c r="W4" s="293"/>
      <c r="X4" s="293"/>
      <c r="Y4" s="293"/>
      <c r="Z4" s="293"/>
      <c r="AA4" s="293"/>
      <c r="AB4" s="293"/>
      <c r="AC4" s="293"/>
      <c r="AD4" s="293"/>
      <c r="AE4" s="293"/>
      <c r="AF4" s="293"/>
      <c r="AG4" s="319"/>
      <c r="AH4" s="320"/>
      <c r="AI4" s="321"/>
      <c r="AJ4" s="319"/>
      <c r="AK4" s="320"/>
      <c r="AL4" s="323"/>
      <c r="AM4" s="325"/>
      <c r="AN4" s="193" t="s">
        <v>114</v>
      </c>
      <c r="AO4" s="194" t="s">
        <v>115</v>
      </c>
      <c r="AP4" s="194" t="s">
        <v>116</v>
      </c>
      <c r="AQ4" s="194" t="s">
        <v>117</v>
      </c>
      <c r="AR4" s="194" t="s">
        <v>118</v>
      </c>
      <c r="AS4" s="195" t="s">
        <v>119</v>
      </c>
      <c r="AT4" s="311"/>
      <c r="AU4" s="313"/>
      <c r="AX4" s="192">
        <v>1</v>
      </c>
    </row>
    <row r="5" spans="1:50" ht="27" customHeight="1" x14ac:dyDescent="0.15">
      <c r="B5" s="293" t="str">
        <f>C3</f>
        <v>カンピ
オーネ</v>
      </c>
      <c r="C5" s="297"/>
      <c r="D5" s="298"/>
      <c r="E5" s="298"/>
      <c r="F5" s="196">
        <v>5</v>
      </c>
      <c r="G5" s="197" t="s">
        <v>6</v>
      </c>
      <c r="H5" s="198">
        <v>2</v>
      </c>
      <c r="I5" s="196">
        <v>2</v>
      </c>
      <c r="J5" s="197" t="s">
        <v>6</v>
      </c>
      <c r="K5" s="198">
        <v>0</v>
      </c>
      <c r="L5" s="196">
        <v>1</v>
      </c>
      <c r="M5" s="197" t="s">
        <v>6</v>
      </c>
      <c r="N5" s="198">
        <v>1</v>
      </c>
      <c r="O5" s="196">
        <v>6</v>
      </c>
      <c r="P5" s="197" t="s">
        <v>6</v>
      </c>
      <c r="Q5" s="198">
        <v>0</v>
      </c>
      <c r="R5" s="196">
        <v>3</v>
      </c>
      <c r="S5" s="197" t="s">
        <v>6</v>
      </c>
      <c r="T5" s="198">
        <v>0</v>
      </c>
      <c r="U5" s="196">
        <v>2</v>
      </c>
      <c r="V5" s="197" t="s">
        <v>6</v>
      </c>
      <c r="W5" s="198">
        <v>0</v>
      </c>
      <c r="X5" s="196">
        <v>3</v>
      </c>
      <c r="Y5" s="197" t="s">
        <v>6</v>
      </c>
      <c r="Z5" s="198">
        <v>1</v>
      </c>
      <c r="AA5" s="196">
        <v>2</v>
      </c>
      <c r="AB5" s="197" t="s">
        <v>6</v>
      </c>
      <c r="AC5" s="198">
        <v>10</v>
      </c>
      <c r="AD5" s="196">
        <v>0</v>
      </c>
      <c r="AE5" s="197" t="s">
        <v>6</v>
      </c>
      <c r="AF5" s="198">
        <v>1</v>
      </c>
      <c r="AG5" s="196">
        <v>4</v>
      </c>
      <c r="AH5" s="197" t="s">
        <v>6</v>
      </c>
      <c r="AI5" s="198">
        <v>0</v>
      </c>
      <c r="AJ5" s="196"/>
      <c r="AK5" s="197" t="s">
        <v>6</v>
      </c>
      <c r="AL5" s="198"/>
      <c r="AM5" s="303">
        <v>0</v>
      </c>
      <c r="AN5" s="305">
        <v>7</v>
      </c>
      <c r="AO5" s="307">
        <v>1</v>
      </c>
      <c r="AP5" s="307">
        <v>2</v>
      </c>
      <c r="AQ5" s="307">
        <f>+C5+F5+I5+L5+O5+R5+U5+X5+AA5+AD5+AG5+AJ5</f>
        <v>28</v>
      </c>
      <c r="AR5" s="307">
        <f>+E5+H5+K5+N5+Q5+T5+W5+Z5+AC5+AF5+AI5+AL5</f>
        <v>15</v>
      </c>
      <c r="AS5" s="326">
        <f>+AQ5-AR5</f>
        <v>13</v>
      </c>
      <c r="AT5" s="328">
        <f>+(AN5*3)+(AO5*1)</f>
        <v>22</v>
      </c>
      <c r="AU5" s="330">
        <v>2</v>
      </c>
      <c r="AX5" s="192">
        <v>2</v>
      </c>
    </row>
    <row r="6" spans="1:50" ht="27" customHeight="1" x14ac:dyDescent="0.15">
      <c r="B6" s="296"/>
      <c r="C6" s="314"/>
      <c r="D6" s="315"/>
      <c r="E6" s="315"/>
      <c r="F6" s="199"/>
      <c r="G6" s="200" t="s">
        <v>190</v>
      </c>
      <c r="H6" s="201"/>
      <c r="I6" s="199"/>
      <c r="J6" s="200" t="s">
        <v>180</v>
      </c>
      <c r="K6" s="201"/>
      <c r="L6" s="210"/>
      <c r="M6" s="200" t="s">
        <v>209</v>
      </c>
      <c r="N6" s="201"/>
      <c r="O6" s="199"/>
      <c r="P6" s="225" t="s">
        <v>140</v>
      </c>
      <c r="Q6" s="201"/>
      <c r="R6" s="199"/>
      <c r="S6" s="200" t="s">
        <v>176</v>
      </c>
      <c r="T6" s="201"/>
      <c r="U6" s="199"/>
      <c r="V6" s="200" t="s">
        <v>220</v>
      </c>
      <c r="W6" s="201"/>
      <c r="X6" s="199"/>
      <c r="Y6" s="200" t="s">
        <v>148</v>
      </c>
      <c r="Z6" s="201"/>
      <c r="AA6" s="199"/>
      <c r="AB6" s="232" t="s">
        <v>121</v>
      </c>
      <c r="AC6" s="201"/>
      <c r="AD6" s="199"/>
      <c r="AE6" s="210" t="s">
        <v>121</v>
      </c>
      <c r="AF6" s="201"/>
      <c r="AG6" s="199"/>
      <c r="AH6" s="202" t="s">
        <v>136</v>
      </c>
      <c r="AI6" s="201"/>
      <c r="AJ6" s="199"/>
      <c r="AK6" s="202"/>
      <c r="AL6" s="201"/>
      <c r="AM6" s="304"/>
      <c r="AN6" s="306"/>
      <c r="AO6" s="308"/>
      <c r="AP6" s="308"/>
      <c r="AQ6" s="308"/>
      <c r="AR6" s="308"/>
      <c r="AS6" s="327"/>
      <c r="AT6" s="329"/>
      <c r="AU6" s="331"/>
      <c r="AX6" s="192">
        <v>10</v>
      </c>
    </row>
    <row r="7" spans="1:50" ht="27" customHeight="1" x14ac:dyDescent="0.15">
      <c r="A7">
        <v>7</v>
      </c>
      <c r="B7" s="293" t="str">
        <f>F3</f>
        <v>FC山川</v>
      </c>
      <c r="C7" s="196">
        <v>2</v>
      </c>
      <c r="D7" s="197" t="s">
        <v>6</v>
      </c>
      <c r="E7" s="198">
        <v>5</v>
      </c>
      <c r="F7" s="297"/>
      <c r="G7" s="298"/>
      <c r="H7" s="299"/>
      <c r="I7" s="196">
        <v>0</v>
      </c>
      <c r="J7" s="197" t="s">
        <v>6</v>
      </c>
      <c r="K7" s="198">
        <v>4</v>
      </c>
      <c r="L7" s="196">
        <v>1</v>
      </c>
      <c r="M7" s="197" t="s">
        <v>6</v>
      </c>
      <c r="N7" s="198">
        <v>0</v>
      </c>
      <c r="O7" s="196">
        <v>5</v>
      </c>
      <c r="P7" s="197" t="s">
        <v>6</v>
      </c>
      <c r="Q7" s="198">
        <v>0</v>
      </c>
      <c r="R7" s="339">
        <v>5</v>
      </c>
      <c r="S7" s="340" t="s">
        <v>6</v>
      </c>
      <c r="T7" s="341">
        <v>3</v>
      </c>
      <c r="U7" s="196">
        <v>2</v>
      </c>
      <c r="V7" s="197" t="s">
        <v>6</v>
      </c>
      <c r="W7" s="198">
        <v>5</v>
      </c>
      <c r="X7" s="196">
        <v>4</v>
      </c>
      <c r="Y7" s="197" t="s">
        <v>120</v>
      </c>
      <c r="Z7" s="198">
        <v>1</v>
      </c>
      <c r="AA7" s="196">
        <v>2</v>
      </c>
      <c r="AB7" s="197" t="s">
        <v>120</v>
      </c>
      <c r="AC7" s="198">
        <v>3</v>
      </c>
      <c r="AD7" s="196">
        <v>1</v>
      </c>
      <c r="AE7" s="197" t="s">
        <v>120</v>
      </c>
      <c r="AF7" s="198">
        <v>1</v>
      </c>
      <c r="AG7" s="196">
        <v>0</v>
      </c>
      <c r="AH7" s="197" t="s">
        <v>120</v>
      </c>
      <c r="AI7" s="198">
        <v>0</v>
      </c>
      <c r="AJ7" s="196"/>
      <c r="AK7" s="197" t="s">
        <v>120</v>
      </c>
      <c r="AL7" s="198"/>
      <c r="AM7" s="303">
        <v>0</v>
      </c>
      <c r="AN7" s="305">
        <v>4</v>
      </c>
      <c r="AO7" s="307">
        <v>2</v>
      </c>
      <c r="AP7" s="307">
        <v>4</v>
      </c>
      <c r="AQ7" s="307">
        <f t="shared" ref="AQ7" si="0">+C7+F7+I7+L7+O7+R7+U7+X7+AA7+AD7+AG7+AJ7</f>
        <v>22</v>
      </c>
      <c r="AR7" s="307">
        <f t="shared" ref="AR7" si="1">+E7+H7+K7+N7+Q7+T7+W7+Z7+AC7+AF7+AI7+AL7</f>
        <v>22</v>
      </c>
      <c r="AS7" s="326">
        <f t="shared" ref="AS7" si="2">+AQ7-AR7</f>
        <v>0</v>
      </c>
      <c r="AT7" s="328">
        <f>+(AN7*3)+(AO7*1)</f>
        <v>14</v>
      </c>
      <c r="AU7" s="330">
        <v>6</v>
      </c>
      <c r="AX7" s="192">
        <v>4</v>
      </c>
    </row>
    <row r="8" spans="1:50" ht="27" customHeight="1" x14ac:dyDescent="0.15">
      <c r="B8" s="296"/>
      <c r="C8" s="199"/>
      <c r="D8" s="215" t="s">
        <v>121</v>
      </c>
      <c r="E8" s="201"/>
      <c r="F8" s="300"/>
      <c r="G8" s="301"/>
      <c r="H8" s="302"/>
      <c r="I8" s="199"/>
      <c r="J8" s="223" t="s">
        <v>121</v>
      </c>
      <c r="K8" s="201"/>
      <c r="L8" s="199"/>
      <c r="M8" s="200" t="s">
        <v>182</v>
      </c>
      <c r="N8" s="201"/>
      <c r="O8" s="199"/>
      <c r="P8" s="232" t="s">
        <v>140</v>
      </c>
      <c r="Q8" s="201"/>
      <c r="R8" s="342"/>
      <c r="S8" s="343" t="s">
        <v>249</v>
      </c>
      <c r="T8" s="344"/>
      <c r="U8" s="199"/>
      <c r="V8" s="222" t="s">
        <v>121</v>
      </c>
      <c r="W8" s="201"/>
      <c r="X8" s="199"/>
      <c r="Y8" s="202" t="s">
        <v>136</v>
      </c>
      <c r="Z8" s="201"/>
      <c r="AA8" s="199"/>
      <c r="AB8" s="225" t="s">
        <v>121</v>
      </c>
      <c r="AC8" s="201"/>
      <c r="AD8" s="199"/>
      <c r="AE8" s="202" t="s">
        <v>138</v>
      </c>
      <c r="AF8" s="201"/>
      <c r="AG8" s="199"/>
      <c r="AH8" s="202" t="s">
        <v>138</v>
      </c>
      <c r="AI8" s="201"/>
      <c r="AJ8" s="199"/>
      <c r="AK8" s="202"/>
      <c r="AL8" s="201"/>
      <c r="AM8" s="304"/>
      <c r="AN8" s="306"/>
      <c r="AO8" s="308"/>
      <c r="AP8" s="308"/>
      <c r="AQ8" s="308"/>
      <c r="AR8" s="308"/>
      <c r="AS8" s="327"/>
      <c r="AT8" s="329"/>
      <c r="AU8" s="331"/>
      <c r="AX8" s="192">
        <v>5</v>
      </c>
    </row>
    <row r="9" spans="1:50" ht="27" customHeight="1" x14ac:dyDescent="0.15">
      <c r="B9" s="293" t="str">
        <f>I3</f>
        <v>N.J</v>
      </c>
      <c r="C9" s="196">
        <v>0</v>
      </c>
      <c r="D9" s="197" t="s">
        <v>120</v>
      </c>
      <c r="E9" s="198">
        <v>2</v>
      </c>
      <c r="F9" s="196">
        <v>4</v>
      </c>
      <c r="G9" s="197" t="s">
        <v>120</v>
      </c>
      <c r="H9" s="198">
        <v>0</v>
      </c>
      <c r="I9" s="297"/>
      <c r="J9" s="298"/>
      <c r="K9" s="299"/>
      <c r="L9" s="196">
        <v>6</v>
      </c>
      <c r="M9" s="197" t="s">
        <v>120</v>
      </c>
      <c r="N9" s="198">
        <v>2</v>
      </c>
      <c r="O9" s="196">
        <v>0</v>
      </c>
      <c r="P9" s="197" t="s">
        <v>120</v>
      </c>
      <c r="Q9" s="198">
        <v>0</v>
      </c>
      <c r="R9" s="196">
        <v>0</v>
      </c>
      <c r="S9" s="197" t="s">
        <v>120</v>
      </c>
      <c r="T9" s="198">
        <v>2</v>
      </c>
      <c r="U9" s="196">
        <v>1</v>
      </c>
      <c r="V9" s="197" t="s">
        <v>120</v>
      </c>
      <c r="W9" s="198">
        <v>0</v>
      </c>
      <c r="X9" s="196">
        <v>3</v>
      </c>
      <c r="Y9" s="197" t="s">
        <v>120</v>
      </c>
      <c r="Z9" s="198">
        <v>0</v>
      </c>
      <c r="AA9" s="196">
        <v>2</v>
      </c>
      <c r="AB9" s="197" t="s">
        <v>120</v>
      </c>
      <c r="AC9" s="198">
        <v>1</v>
      </c>
      <c r="AD9" s="196">
        <v>4</v>
      </c>
      <c r="AE9" s="197" t="s">
        <v>120</v>
      </c>
      <c r="AF9" s="198">
        <v>1</v>
      </c>
      <c r="AG9" s="196">
        <v>1</v>
      </c>
      <c r="AH9" s="197" t="s">
        <v>120</v>
      </c>
      <c r="AI9" s="198">
        <v>2</v>
      </c>
      <c r="AJ9" s="196"/>
      <c r="AK9" s="197" t="s">
        <v>120</v>
      </c>
      <c r="AL9" s="198"/>
      <c r="AM9" s="303">
        <v>0</v>
      </c>
      <c r="AN9" s="305">
        <v>6</v>
      </c>
      <c r="AO9" s="307">
        <v>1</v>
      </c>
      <c r="AP9" s="307">
        <v>3</v>
      </c>
      <c r="AQ9" s="307">
        <f t="shared" ref="AQ9" si="3">+C9+F9+I9+L9+O9+R9+U9+X9+AA9+AD9+AG9+AJ9</f>
        <v>21</v>
      </c>
      <c r="AR9" s="307">
        <f t="shared" ref="AR9" si="4">+E9+H9+K9+N9+Q9+T9+W9+Z9+AC9+AF9+AI9+AL9</f>
        <v>10</v>
      </c>
      <c r="AS9" s="326">
        <f t="shared" ref="AS9" si="5">+AQ9-AR9</f>
        <v>11</v>
      </c>
      <c r="AT9" s="328">
        <f>+(AN9*3)+(AO9*1)</f>
        <v>19</v>
      </c>
      <c r="AU9" s="330">
        <v>4</v>
      </c>
      <c r="AX9" s="192">
        <v>6</v>
      </c>
    </row>
    <row r="10" spans="1:50" ht="27" customHeight="1" x14ac:dyDescent="0.15">
      <c r="B10" s="296"/>
      <c r="C10" s="199"/>
      <c r="D10" s="214" t="s">
        <v>121</v>
      </c>
      <c r="E10" s="201"/>
      <c r="F10" s="199"/>
      <c r="G10" s="202" t="s">
        <v>136</v>
      </c>
      <c r="H10" s="201"/>
      <c r="I10" s="300"/>
      <c r="J10" s="301"/>
      <c r="K10" s="302"/>
      <c r="L10" s="199"/>
      <c r="M10" s="202" t="s">
        <v>136</v>
      </c>
      <c r="N10" s="201"/>
      <c r="O10" s="199"/>
      <c r="P10" s="202" t="s">
        <v>164</v>
      </c>
      <c r="Q10" s="201"/>
      <c r="R10" s="199"/>
      <c r="S10" s="218" t="s">
        <v>121</v>
      </c>
      <c r="T10" s="201"/>
      <c r="U10" s="199"/>
      <c r="V10" s="202" t="s">
        <v>136</v>
      </c>
      <c r="W10" s="201"/>
      <c r="X10" s="199"/>
      <c r="Y10" s="202" t="s">
        <v>136</v>
      </c>
      <c r="Z10" s="201"/>
      <c r="AA10" s="199"/>
      <c r="AB10" s="202" t="s">
        <v>136</v>
      </c>
      <c r="AC10" s="201"/>
      <c r="AD10" s="199"/>
      <c r="AE10" s="202" t="s">
        <v>136</v>
      </c>
      <c r="AF10" s="201"/>
      <c r="AG10" s="199"/>
      <c r="AH10" s="225" t="s">
        <v>121</v>
      </c>
      <c r="AI10" s="201"/>
      <c r="AJ10" s="199"/>
      <c r="AK10" s="202"/>
      <c r="AL10" s="201"/>
      <c r="AM10" s="304"/>
      <c r="AN10" s="306"/>
      <c r="AO10" s="308"/>
      <c r="AP10" s="308"/>
      <c r="AQ10" s="308"/>
      <c r="AR10" s="308"/>
      <c r="AS10" s="327"/>
      <c r="AT10" s="329"/>
      <c r="AU10" s="331"/>
      <c r="AX10" s="192">
        <v>7</v>
      </c>
    </row>
    <row r="11" spans="1:50" ht="27" customHeight="1" x14ac:dyDescent="0.15">
      <c r="B11" s="332" t="str">
        <f>L3</f>
        <v>徳島県庁
サッカー
クラブ</v>
      </c>
      <c r="C11" s="196">
        <v>1</v>
      </c>
      <c r="D11" s="197" t="s">
        <v>120</v>
      </c>
      <c r="E11" s="198">
        <v>1</v>
      </c>
      <c r="F11" s="196">
        <v>0</v>
      </c>
      <c r="G11" s="197" t="s">
        <v>120</v>
      </c>
      <c r="H11" s="198">
        <v>1</v>
      </c>
      <c r="I11" s="196">
        <v>2</v>
      </c>
      <c r="J11" s="197" t="s">
        <v>120</v>
      </c>
      <c r="K11" s="198">
        <v>6</v>
      </c>
      <c r="L11" s="297"/>
      <c r="M11" s="298"/>
      <c r="N11" s="299"/>
      <c r="O11" s="196">
        <v>0</v>
      </c>
      <c r="P11" s="197" t="s">
        <v>120</v>
      </c>
      <c r="Q11" s="198">
        <v>1</v>
      </c>
      <c r="R11" s="196">
        <v>1</v>
      </c>
      <c r="S11" s="197" t="s">
        <v>120</v>
      </c>
      <c r="T11" s="198">
        <v>2</v>
      </c>
      <c r="U11" s="196">
        <v>2</v>
      </c>
      <c r="V11" s="197" t="s">
        <v>120</v>
      </c>
      <c r="W11" s="198">
        <v>1</v>
      </c>
      <c r="X11" s="196">
        <v>6</v>
      </c>
      <c r="Y11" s="197" t="s">
        <v>120</v>
      </c>
      <c r="Z11" s="198">
        <v>0</v>
      </c>
      <c r="AA11" s="196">
        <v>0</v>
      </c>
      <c r="AB11" s="197" t="s">
        <v>120</v>
      </c>
      <c r="AC11" s="198">
        <v>2</v>
      </c>
      <c r="AD11" s="196">
        <v>1</v>
      </c>
      <c r="AE11" s="197" t="s">
        <v>120</v>
      </c>
      <c r="AF11" s="198">
        <v>1</v>
      </c>
      <c r="AG11" s="196">
        <v>1</v>
      </c>
      <c r="AH11" s="197" t="s">
        <v>120</v>
      </c>
      <c r="AI11" s="198">
        <v>2</v>
      </c>
      <c r="AJ11" s="196"/>
      <c r="AK11" s="197" t="s">
        <v>120</v>
      </c>
      <c r="AL11" s="198"/>
      <c r="AM11" s="303">
        <v>0</v>
      </c>
      <c r="AN11" s="305">
        <v>2</v>
      </c>
      <c r="AO11" s="307">
        <v>2</v>
      </c>
      <c r="AP11" s="307">
        <v>6</v>
      </c>
      <c r="AQ11" s="307">
        <f t="shared" ref="AQ11" si="6">+C11+F11+I11+L11+O11+R11+U11+X11+AA11+AD11+AG11+AJ11</f>
        <v>14</v>
      </c>
      <c r="AR11" s="307">
        <f t="shared" ref="AR11" si="7">+E11+H11+K11+N11+Q11+T11+W11+Z11+AC11+AF11+AI11+AL11</f>
        <v>17</v>
      </c>
      <c r="AS11" s="326">
        <f t="shared" ref="AS11" si="8">+AQ11-AR11</f>
        <v>-3</v>
      </c>
      <c r="AT11" s="328">
        <f>+(AN11*3)+(AO11*1)</f>
        <v>8</v>
      </c>
      <c r="AU11" s="330">
        <v>9</v>
      </c>
      <c r="AX11" s="192">
        <v>8</v>
      </c>
    </row>
    <row r="12" spans="1:50" ht="27" customHeight="1" x14ac:dyDescent="0.15">
      <c r="B12" s="332"/>
      <c r="C12" s="199"/>
      <c r="D12" s="202" t="s">
        <v>209</v>
      </c>
      <c r="E12" s="201"/>
      <c r="F12" s="199"/>
      <c r="G12" s="214" t="s">
        <v>121</v>
      </c>
      <c r="H12" s="201"/>
      <c r="I12" s="199"/>
      <c r="J12" s="232" t="s">
        <v>121</v>
      </c>
      <c r="K12" s="201"/>
      <c r="L12" s="300"/>
      <c r="M12" s="301"/>
      <c r="N12" s="302"/>
      <c r="O12" s="199"/>
      <c r="P12" s="210" t="s">
        <v>121</v>
      </c>
      <c r="Q12" s="201"/>
      <c r="R12" s="199"/>
      <c r="S12" s="223" t="s">
        <v>121</v>
      </c>
      <c r="T12" s="201"/>
      <c r="U12" s="199"/>
      <c r="V12" s="200" t="s">
        <v>140</v>
      </c>
      <c r="W12" s="201"/>
      <c r="X12" s="199"/>
      <c r="Y12" s="225" t="s">
        <v>140</v>
      </c>
      <c r="Z12" s="201"/>
      <c r="AA12" s="199"/>
      <c r="AB12" s="200" t="s">
        <v>163</v>
      </c>
      <c r="AC12" s="201"/>
      <c r="AD12" s="199"/>
      <c r="AE12" s="202" t="s">
        <v>124</v>
      </c>
      <c r="AF12" s="201"/>
      <c r="AG12" s="199"/>
      <c r="AH12" s="215" t="s">
        <v>121</v>
      </c>
      <c r="AI12" s="201"/>
      <c r="AJ12" s="199"/>
      <c r="AK12" s="202"/>
      <c r="AL12" s="201"/>
      <c r="AM12" s="304"/>
      <c r="AN12" s="306"/>
      <c r="AO12" s="308"/>
      <c r="AP12" s="308"/>
      <c r="AQ12" s="308"/>
      <c r="AR12" s="308"/>
      <c r="AS12" s="327"/>
      <c r="AT12" s="329"/>
      <c r="AU12" s="331"/>
      <c r="AX12" s="192">
        <v>10</v>
      </c>
    </row>
    <row r="13" spans="1:50" ht="27" customHeight="1" x14ac:dyDescent="0.15">
      <c r="B13" s="293" t="str">
        <f>O3</f>
        <v>FC道楽</v>
      </c>
      <c r="C13" s="196">
        <v>0</v>
      </c>
      <c r="D13" s="197" t="s">
        <v>120</v>
      </c>
      <c r="E13" s="198">
        <v>6</v>
      </c>
      <c r="F13" s="196">
        <v>0</v>
      </c>
      <c r="G13" s="197" t="s">
        <v>120</v>
      </c>
      <c r="H13" s="198">
        <v>5</v>
      </c>
      <c r="I13" s="196">
        <v>0</v>
      </c>
      <c r="J13" s="197" t="s">
        <v>120</v>
      </c>
      <c r="K13" s="198">
        <v>0</v>
      </c>
      <c r="L13" s="196">
        <v>1</v>
      </c>
      <c r="M13" s="197" t="s">
        <v>120</v>
      </c>
      <c r="N13" s="198">
        <v>0</v>
      </c>
      <c r="O13" s="297"/>
      <c r="P13" s="298"/>
      <c r="Q13" s="299"/>
      <c r="R13" s="196">
        <v>1</v>
      </c>
      <c r="S13" s="197" t="s">
        <v>120</v>
      </c>
      <c r="T13" s="198">
        <v>2</v>
      </c>
      <c r="U13" s="196">
        <v>1</v>
      </c>
      <c r="V13" s="197" t="s">
        <v>120</v>
      </c>
      <c r="W13" s="198">
        <v>2</v>
      </c>
      <c r="X13" s="196">
        <v>1</v>
      </c>
      <c r="Y13" s="197" t="s">
        <v>120</v>
      </c>
      <c r="Z13" s="198">
        <v>0</v>
      </c>
      <c r="AA13" s="196">
        <v>1</v>
      </c>
      <c r="AB13" s="197" t="s">
        <v>120</v>
      </c>
      <c r="AC13" s="198">
        <v>5</v>
      </c>
      <c r="AD13" s="196">
        <v>1</v>
      </c>
      <c r="AE13" s="197" t="s">
        <v>120</v>
      </c>
      <c r="AF13" s="198">
        <v>1</v>
      </c>
      <c r="AG13" s="196">
        <v>2</v>
      </c>
      <c r="AH13" s="197" t="s">
        <v>120</v>
      </c>
      <c r="AI13" s="198">
        <v>2</v>
      </c>
      <c r="AJ13" s="196"/>
      <c r="AK13" s="197" t="s">
        <v>120</v>
      </c>
      <c r="AL13" s="198"/>
      <c r="AM13" s="303">
        <v>0</v>
      </c>
      <c r="AN13" s="305">
        <v>2</v>
      </c>
      <c r="AO13" s="307">
        <v>3</v>
      </c>
      <c r="AP13" s="307">
        <v>5</v>
      </c>
      <c r="AQ13" s="307">
        <f t="shared" ref="AQ13" si="9">+C13+F13+I13+L13+O13+R13+U13+X13+AA13+AD13+AG13+AJ13</f>
        <v>8</v>
      </c>
      <c r="AR13" s="307">
        <f t="shared" ref="AR13" si="10">+E13+H13+K13+N13+Q13+T13+W13+Z13+AC13+AF13+AI13+AL13</f>
        <v>23</v>
      </c>
      <c r="AS13" s="326">
        <f t="shared" ref="AS13" si="11">+AQ13-AR13</f>
        <v>-15</v>
      </c>
      <c r="AT13" s="328">
        <f>+(AN13*3)+(AO13*1)</f>
        <v>9</v>
      </c>
      <c r="AU13" s="330">
        <v>8</v>
      </c>
      <c r="AX13" s="192">
        <v>10</v>
      </c>
    </row>
    <row r="14" spans="1:50" ht="27" customHeight="1" x14ac:dyDescent="0.15">
      <c r="B14" s="296"/>
      <c r="C14" s="199"/>
      <c r="D14" s="225" t="s">
        <v>121</v>
      </c>
      <c r="E14" s="201"/>
      <c r="F14" s="199"/>
      <c r="G14" s="232" t="s">
        <v>121</v>
      </c>
      <c r="H14" s="201"/>
      <c r="I14" s="199"/>
      <c r="J14" s="200" t="s">
        <v>164</v>
      </c>
      <c r="K14" s="201"/>
      <c r="L14" s="199"/>
      <c r="M14" s="200" t="s">
        <v>153</v>
      </c>
      <c r="N14" s="201"/>
      <c r="O14" s="300"/>
      <c r="P14" s="301"/>
      <c r="Q14" s="302"/>
      <c r="R14" s="199"/>
      <c r="S14" s="207" t="s">
        <v>121</v>
      </c>
      <c r="T14" s="201"/>
      <c r="U14" s="199"/>
      <c r="V14" s="215" t="s">
        <v>121</v>
      </c>
      <c r="W14" s="201"/>
      <c r="X14" s="199"/>
      <c r="Y14" s="202" t="s">
        <v>136</v>
      </c>
      <c r="Z14" s="201"/>
      <c r="AA14" s="199"/>
      <c r="AB14" s="218" t="s">
        <v>121</v>
      </c>
      <c r="AC14" s="201"/>
      <c r="AD14" s="199"/>
      <c r="AE14" s="202" t="s">
        <v>208</v>
      </c>
      <c r="AF14" s="201"/>
      <c r="AG14" s="199"/>
      <c r="AH14" s="202" t="s">
        <v>124</v>
      </c>
      <c r="AI14" s="201"/>
      <c r="AJ14" s="199"/>
      <c r="AK14" s="202"/>
      <c r="AL14" s="201"/>
      <c r="AM14" s="304"/>
      <c r="AN14" s="306"/>
      <c r="AO14" s="308"/>
      <c r="AP14" s="308"/>
      <c r="AQ14" s="308"/>
      <c r="AR14" s="308"/>
      <c r="AS14" s="327"/>
      <c r="AT14" s="329"/>
      <c r="AU14" s="331"/>
      <c r="AX14" s="192">
        <v>11</v>
      </c>
    </row>
    <row r="15" spans="1:50" ht="27" customHeight="1" x14ac:dyDescent="0.15">
      <c r="B15" s="295" t="str">
        <f>R3</f>
        <v>ＦＣ徳島
 ＫＥＮＴＯ’Ｓ</v>
      </c>
      <c r="C15" s="196">
        <v>0</v>
      </c>
      <c r="D15" s="197" t="s">
        <v>120</v>
      </c>
      <c r="E15" s="198">
        <v>3</v>
      </c>
      <c r="F15" s="339">
        <v>3</v>
      </c>
      <c r="G15" s="340" t="s">
        <v>120</v>
      </c>
      <c r="H15" s="341">
        <v>5</v>
      </c>
      <c r="I15" s="196">
        <v>2</v>
      </c>
      <c r="J15" s="197" t="s">
        <v>120</v>
      </c>
      <c r="K15" s="198">
        <v>0</v>
      </c>
      <c r="L15" s="196">
        <v>2</v>
      </c>
      <c r="M15" s="197" t="s">
        <v>120</v>
      </c>
      <c r="N15" s="198">
        <v>1</v>
      </c>
      <c r="O15" s="196">
        <v>2</v>
      </c>
      <c r="P15" s="197" t="s">
        <v>120</v>
      </c>
      <c r="Q15" s="198">
        <v>1</v>
      </c>
      <c r="R15" s="297"/>
      <c r="S15" s="298"/>
      <c r="T15" s="299"/>
      <c r="U15" s="196">
        <v>2</v>
      </c>
      <c r="V15" s="197" t="s">
        <v>120</v>
      </c>
      <c r="W15" s="198">
        <v>5</v>
      </c>
      <c r="X15" s="196">
        <v>0</v>
      </c>
      <c r="Y15" s="197" t="s">
        <v>120</v>
      </c>
      <c r="Z15" s="198">
        <v>3</v>
      </c>
      <c r="AA15" s="196">
        <v>0</v>
      </c>
      <c r="AB15" s="197" t="s">
        <v>120</v>
      </c>
      <c r="AC15" s="198">
        <v>3</v>
      </c>
      <c r="AD15" s="196">
        <v>1</v>
      </c>
      <c r="AE15" s="197" t="s">
        <v>120</v>
      </c>
      <c r="AF15" s="198">
        <v>0</v>
      </c>
      <c r="AG15" s="196">
        <v>2</v>
      </c>
      <c r="AH15" s="197" t="s">
        <v>120</v>
      </c>
      <c r="AI15" s="198">
        <v>1</v>
      </c>
      <c r="AJ15" s="196"/>
      <c r="AK15" s="197" t="s">
        <v>120</v>
      </c>
      <c r="AL15" s="198"/>
      <c r="AM15" s="303">
        <v>0</v>
      </c>
      <c r="AN15" s="305">
        <v>5</v>
      </c>
      <c r="AO15" s="307">
        <v>0</v>
      </c>
      <c r="AP15" s="307">
        <v>5</v>
      </c>
      <c r="AQ15" s="307">
        <f t="shared" ref="AQ15" si="12">+C15+F15+I15+L15+O15+R15+U15+X15+AA15+AD15+AG15+AJ15</f>
        <v>14</v>
      </c>
      <c r="AR15" s="307">
        <f t="shared" ref="AR15" si="13">+E15+H15+K15+N15+Q15+T15+W15+Z15+AC15+AF15+AI15+AL15</f>
        <v>22</v>
      </c>
      <c r="AS15" s="326">
        <f t="shared" ref="AS15" si="14">+AQ15-AR15</f>
        <v>-8</v>
      </c>
      <c r="AT15" s="328">
        <f>+(AN15*3)+(AO15*1)</f>
        <v>15</v>
      </c>
      <c r="AU15" s="330">
        <v>5</v>
      </c>
      <c r="AX15" s="192">
        <v>12</v>
      </c>
    </row>
    <row r="16" spans="1:50" ht="27" customHeight="1" x14ac:dyDescent="0.15">
      <c r="B16" s="333"/>
      <c r="C16" s="199"/>
      <c r="D16" s="213" t="s">
        <v>121</v>
      </c>
      <c r="E16" s="201"/>
      <c r="F16" s="342"/>
      <c r="G16" s="343" t="s">
        <v>121</v>
      </c>
      <c r="H16" s="344"/>
      <c r="I16" s="199"/>
      <c r="J16" s="202" t="s">
        <v>136</v>
      </c>
      <c r="K16" s="201"/>
      <c r="L16" s="199"/>
      <c r="M16" s="202" t="s">
        <v>136</v>
      </c>
      <c r="N16" s="201"/>
      <c r="O16" s="199"/>
      <c r="P16" s="202" t="s">
        <v>136</v>
      </c>
      <c r="Q16" s="201"/>
      <c r="R16" s="300"/>
      <c r="S16" s="301"/>
      <c r="T16" s="302"/>
      <c r="U16" s="199"/>
      <c r="V16" s="212" t="s">
        <v>121</v>
      </c>
      <c r="W16" s="201"/>
      <c r="X16" s="199"/>
      <c r="Y16" s="210" t="s">
        <v>121</v>
      </c>
      <c r="Z16" s="201"/>
      <c r="AA16" s="199"/>
      <c r="AB16" s="222" t="s">
        <v>121</v>
      </c>
      <c r="AC16" s="201"/>
      <c r="AD16" s="199"/>
      <c r="AE16" s="202" t="s">
        <v>136</v>
      </c>
      <c r="AF16" s="201"/>
      <c r="AG16" s="199"/>
      <c r="AH16" s="202" t="s">
        <v>136</v>
      </c>
      <c r="AI16" s="201"/>
      <c r="AJ16" s="199"/>
      <c r="AK16" s="202"/>
      <c r="AL16" s="201"/>
      <c r="AM16" s="304"/>
      <c r="AN16" s="306"/>
      <c r="AO16" s="308"/>
      <c r="AP16" s="308"/>
      <c r="AQ16" s="308"/>
      <c r="AR16" s="308"/>
      <c r="AS16" s="327"/>
      <c r="AT16" s="329"/>
      <c r="AU16" s="331"/>
      <c r="AX16" s="192">
        <v>13</v>
      </c>
    </row>
    <row r="17" spans="2:50" ht="27" customHeight="1" x14ac:dyDescent="0.15">
      <c r="B17" s="332" t="str">
        <f>U3</f>
        <v>Ｂｏａ　ｓｏｒｔｅ</v>
      </c>
      <c r="C17" s="196">
        <v>0</v>
      </c>
      <c r="D17" s="197" t="s">
        <v>120</v>
      </c>
      <c r="E17" s="198">
        <v>2</v>
      </c>
      <c r="F17" s="196">
        <v>5</v>
      </c>
      <c r="G17" s="197" t="s">
        <v>120</v>
      </c>
      <c r="H17" s="198">
        <v>2</v>
      </c>
      <c r="I17" s="196">
        <v>0</v>
      </c>
      <c r="J17" s="197" t="s">
        <v>120</v>
      </c>
      <c r="K17" s="198">
        <v>1</v>
      </c>
      <c r="L17" s="196">
        <v>1</v>
      </c>
      <c r="M17" s="197" t="s">
        <v>120</v>
      </c>
      <c r="N17" s="198">
        <v>2</v>
      </c>
      <c r="O17" s="196">
        <v>2</v>
      </c>
      <c r="P17" s="197" t="s">
        <v>120</v>
      </c>
      <c r="Q17" s="198">
        <v>1</v>
      </c>
      <c r="R17" s="196">
        <v>5</v>
      </c>
      <c r="S17" s="197" t="s">
        <v>120</v>
      </c>
      <c r="T17" s="198">
        <v>2</v>
      </c>
      <c r="U17" s="297"/>
      <c r="V17" s="298"/>
      <c r="W17" s="299"/>
      <c r="X17" s="196">
        <v>10</v>
      </c>
      <c r="Y17" s="197" t="s">
        <v>120</v>
      </c>
      <c r="Z17" s="198">
        <v>0</v>
      </c>
      <c r="AA17" s="196">
        <v>3</v>
      </c>
      <c r="AB17" s="197" t="s">
        <v>120</v>
      </c>
      <c r="AC17" s="198">
        <v>2</v>
      </c>
      <c r="AD17" s="196">
        <v>3</v>
      </c>
      <c r="AE17" s="197" t="s">
        <v>120</v>
      </c>
      <c r="AF17" s="198">
        <v>0</v>
      </c>
      <c r="AG17" s="196">
        <v>5</v>
      </c>
      <c r="AH17" s="197" t="s">
        <v>120</v>
      </c>
      <c r="AI17" s="198">
        <v>1</v>
      </c>
      <c r="AJ17" s="196"/>
      <c r="AK17" s="197" t="s">
        <v>120</v>
      </c>
      <c r="AL17" s="198"/>
      <c r="AM17" s="303">
        <v>0</v>
      </c>
      <c r="AN17" s="305">
        <v>7</v>
      </c>
      <c r="AO17" s="307">
        <v>0</v>
      </c>
      <c r="AP17" s="307">
        <v>3</v>
      </c>
      <c r="AQ17" s="307">
        <f t="shared" ref="AQ17" si="15">+C17+F17+I17+L17+O17+R17+U17+X17+AA17+AD17+AG17+AJ17</f>
        <v>34</v>
      </c>
      <c r="AR17" s="307">
        <f t="shared" ref="AR17" si="16">+E17+H17+K17+N17+Q17+T17+W17+Z17+AC17+AF17+AI17+AL17</f>
        <v>13</v>
      </c>
      <c r="AS17" s="326">
        <f t="shared" ref="AS17" si="17">+AQ17-AR17</f>
        <v>21</v>
      </c>
      <c r="AT17" s="328">
        <f>+(AN17*3)+(AO17*1)</f>
        <v>21</v>
      </c>
      <c r="AU17" s="330">
        <v>3</v>
      </c>
      <c r="AX17" s="192">
        <v>14</v>
      </c>
    </row>
    <row r="18" spans="2:50" ht="27" customHeight="1" x14ac:dyDescent="0.15">
      <c r="B18" s="332"/>
      <c r="C18" s="199"/>
      <c r="D18" s="223" t="s">
        <v>121</v>
      </c>
      <c r="E18" s="201"/>
      <c r="F18" s="199"/>
      <c r="G18" s="202" t="s">
        <v>136</v>
      </c>
      <c r="H18" s="201"/>
      <c r="I18" s="199"/>
      <c r="J18" s="210" t="s">
        <v>121</v>
      </c>
      <c r="K18" s="201"/>
      <c r="L18" s="199"/>
      <c r="M18" s="206" t="s">
        <v>137</v>
      </c>
      <c r="N18" s="201"/>
      <c r="O18" s="199"/>
      <c r="P18" s="202" t="s">
        <v>136</v>
      </c>
      <c r="Q18" s="201"/>
      <c r="R18" s="199"/>
      <c r="S18" s="202" t="s">
        <v>136</v>
      </c>
      <c r="T18" s="201"/>
      <c r="U18" s="300"/>
      <c r="V18" s="301"/>
      <c r="W18" s="302"/>
      <c r="X18" s="199"/>
      <c r="Y18" s="202" t="s">
        <v>136</v>
      </c>
      <c r="Z18" s="201"/>
      <c r="AA18" s="199"/>
      <c r="AB18" s="229" t="s">
        <v>136</v>
      </c>
      <c r="AC18" s="201"/>
      <c r="AD18" s="199"/>
      <c r="AE18" s="229" t="s">
        <v>136</v>
      </c>
      <c r="AF18" s="201"/>
      <c r="AG18" s="199"/>
      <c r="AH18" s="202" t="s">
        <v>136</v>
      </c>
      <c r="AI18" s="201"/>
      <c r="AJ18" s="199"/>
      <c r="AK18" s="202"/>
      <c r="AL18" s="201"/>
      <c r="AM18" s="304"/>
      <c r="AN18" s="306"/>
      <c r="AO18" s="308"/>
      <c r="AP18" s="308"/>
      <c r="AQ18" s="308"/>
      <c r="AR18" s="308"/>
      <c r="AS18" s="327"/>
      <c r="AT18" s="329"/>
      <c r="AU18" s="331"/>
      <c r="AX18" s="192">
        <v>15</v>
      </c>
    </row>
    <row r="19" spans="2:50" ht="27" customHeight="1" x14ac:dyDescent="0.15">
      <c r="B19" s="332" t="str">
        <f>X3</f>
        <v>２４ＦＳ 
ＴＯＫＵＳＨＩＭＡ</v>
      </c>
      <c r="C19" s="196">
        <v>1</v>
      </c>
      <c r="D19" s="197" t="s">
        <v>120</v>
      </c>
      <c r="E19" s="198">
        <v>3</v>
      </c>
      <c r="F19" s="196">
        <v>1</v>
      </c>
      <c r="G19" s="197" t="s">
        <v>120</v>
      </c>
      <c r="H19" s="198">
        <v>4</v>
      </c>
      <c r="I19" s="196">
        <v>0</v>
      </c>
      <c r="J19" s="197" t="s">
        <v>120</v>
      </c>
      <c r="K19" s="198">
        <v>3</v>
      </c>
      <c r="L19" s="196">
        <v>0</v>
      </c>
      <c r="M19" s="197" t="s">
        <v>120</v>
      </c>
      <c r="N19" s="198">
        <v>6</v>
      </c>
      <c r="O19" s="196">
        <v>0</v>
      </c>
      <c r="P19" s="197" t="s">
        <v>120</v>
      </c>
      <c r="Q19" s="198">
        <v>1</v>
      </c>
      <c r="R19" s="196">
        <v>3</v>
      </c>
      <c r="S19" s="197" t="s">
        <v>120</v>
      </c>
      <c r="T19" s="198">
        <v>0</v>
      </c>
      <c r="U19" s="196">
        <v>0</v>
      </c>
      <c r="V19" s="197" t="s">
        <v>122</v>
      </c>
      <c r="W19" s="198">
        <v>10</v>
      </c>
      <c r="X19" s="297"/>
      <c r="Y19" s="298"/>
      <c r="Z19" s="299"/>
      <c r="AA19" s="196">
        <v>1</v>
      </c>
      <c r="AB19" s="197" t="s">
        <v>120</v>
      </c>
      <c r="AC19" s="198">
        <v>2</v>
      </c>
      <c r="AD19" s="196">
        <v>2</v>
      </c>
      <c r="AE19" s="197" t="s">
        <v>122</v>
      </c>
      <c r="AF19" s="198">
        <v>0</v>
      </c>
      <c r="AG19" s="196">
        <v>1</v>
      </c>
      <c r="AH19" s="197" t="s">
        <v>122</v>
      </c>
      <c r="AI19" s="198">
        <v>1</v>
      </c>
      <c r="AJ19" s="196"/>
      <c r="AK19" s="197" t="s">
        <v>122</v>
      </c>
      <c r="AL19" s="198"/>
      <c r="AM19" s="303">
        <v>0</v>
      </c>
      <c r="AN19" s="305">
        <v>2</v>
      </c>
      <c r="AO19" s="307">
        <v>1</v>
      </c>
      <c r="AP19" s="307">
        <v>7</v>
      </c>
      <c r="AQ19" s="307">
        <f t="shared" ref="AQ19" si="18">+C19+F19+I19+L19+O19+R19+U19+X19+AA19+AD19+AG19+AJ19</f>
        <v>9</v>
      </c>
      <c r="AR19" s="307">
        <f t="shared" ref="AR19" si="19">+E19+H19+K19+N19+Q19+T19+W19+Z19+AC19+AF19+AI19+AL19</f>
        <v>30</v>
      </c>
      <c r="AS19" s="326">
        <f t="shared" ref="AS19" si="20">+AQ19-AR19</f>
        <v>-21</v>
      </c>
      <c r="AT19" s="328">
        <f>+(AN19*3)+(AO19*1)</f>
        <v>7</v>
      </c>
      <c r="AU19" s="330">
        <v>11</v>
      </c>
    </row>
    <row r="20" spans="2:50" ht="27" customHeight="1" x14ac:dyDescent="0.15">
      <c r="B20" s="332"/>
      <c r="C20" s="199"/>
      <c r="D20" s="207" t="s">
        <v>121</v>
      </c>
      <c r="E20" s="201"/>
      <c r="F20" s="199"/>
      <c r="G20" s="212" t="s">
        <v>121</v>
      </c>
      <c r="H20" s="201"/>
      <c r="I20" s="199"/>
      <c r="J20" s="227" t="s">
        <v>121</v>
      </c>
      <c r="K20" s="201"/>
      <c r="L20" s="199"/>
      <c r="M20" s="225" t="s">
        <v>121</v>
      </c>
      <c r="N20" s="201"/>
      <c r="O20" s="199"/>
      <c r="P20" s="223" t="s">
        <v>121</v>
      </c>
      <c r="Q20" s="201"/>
      <c r="R20" s="199"/>
      <c r="S20" s="202" t="s">
        <v>136</v>
      </c>
      <c r="T20" s="201"/>
      <c r="U20" s="199"/>
      <c r="V20" s="232" t="s">
        <v>121</v>
      </c>
      <c r="W20" s="201"/>
      <c r="X20" s="300"/>
      <c r="Y20" s="301"/>
      <c r="Z20" s="302"/>
      <c r="AA20" s="199"/>
      <c r="AB20" s="222" t="s">
        <v>121</v>
      </c>
      <c r="AC20" s="201"/>
      <c r="AD20" s="199"/>
      <c r="AE20" s="229" t="s">
        <v>136</v>
      </c>
      <c r="AF20" s="201"/>
      <c r="AG20" s="199"/>
      <c r="AH20" s="202" t="s">
        <v>197</v>
      </c>
      <c r="AI20" s="201"/>
      <c r="AJ20" s="199"/>
      <c r="AK20" s="202"/>
      <c r="AL20" s="201"/>
      <c r="AM20" s="304"/>
      <c r="AN20" s="306"/>
      <c r="AO20" s="308"/>
      <c r="AP20" s="308"/>
      <c r="AQ20" s="308"/>
      <c r="AR20" s="308"/>
      <c r="AS20" s="327"/>
      <c r="AT20" s="329"/>
      <c r="AU20" s="331"/>
    </row>
    <row r="21" spans="2:50" ht="27" customHeight="1" x14ac:dyDescent="0.15">
      <c r="B21" s="332" t="str">
        <f>AA3</f>
        <v>白虎隊</v>
      </c>
      <c r="C21" s="196">
        <v>10</v>
      </c>
      <c r="D21" s="197" t="s">
        <v>122</v>
      </c>
      <c r="E21" s="198">
        <v>2</v>
      </c>
      <c r="F21" s="196">
        <v>3</v>
      </c>
      <c r="G21" s="197" t="s">
        <v>122</v>
      </c>
      <c r="H21" s="198">
        <v>2</v>
      </c>
      <c r="I21" s="196">
        <v>1</v>
      </c>
      <c r="J21" s="197" t="s">
        <v>122</v>
      </c>
      <c r="K21" s="198">
        <v>2</v>
      </c>
      <c r="L21" s="196">
        <v>2</v>
      </c>
      <c r="M21" s="197" t="s">
        <v>122</v>
      </c>
      <c r="N21" s="198">
        <v>0</v>
      </c>
      <c r="O21" s="216">
        <v>5</v>
      </c>
      <c r="P21" s="197" t="s">
        <v>6</v>
      </c>
      <c r="Q21" s="217">
        <v>1</v>
      </c>
      <c r="R21" s="196">
        <v>3</v>
      </c>
      <c r="S21" s="197" t="s">
        <v>122</v>
      </c>
      <c r="T21" s="198">
        <v>0</v>
      </c>
      <c r="U21" s="196">
        <v>2</v>
      </c>
      <c r="V21" s="197" t="s">
        <v>122</v>
      </c>
      <c r="W21" s="198">
        <v>3</v>
      </c>
      <c r="X21" s="196">
        <v>2</v>
      </c>
      <c r="Y21" s="197" t="s">
        <v>122</v>
      </c>
      <c r="Z21" s="198">
        <v>1</v>
      </c>
      <c r="AA21" s="297"/>
      <c r="AB21" s="298"/>
      <c r="AC21" s="299"/>
      <c r="AD21" s="196">
        <v>0</v>
      </c>
      <c r="AE21" s="197" t="s">
        <v>122</v>
      </c>
      <c r="AF21" s="198">
        <v>0</v>
      </c>
      <c r="AG21" s="196">
        <v>6</v>
      </c>
      <c r="AH21" s="197" t="s">
        <v>122</v>
      </c>
      <c r="AI21" s="198">
        <v>4</v>
      </c>
      <c r="AJ21" s="196"/>
      <c r="AK21" s="197" t="s">
        <v>122</v>
      </c>
      <c r="AL21" s="198"/>
      <c r="AM21" s="303">
        <v>0</v>
      </c>
      <c r="AN21" s="305">
        <v>7</v>
      </c>
      <c r="AO21" s="307">
        <v>1</v>
      </c>
      <c r="AP21" s="307">
        <v>2</v>
      </c>
      <c r="AQ21" s="307">
        <f t="shared" ref="AQ21" si="21">+C21+F21+I21+L21+O21+R21+U21+X21+AA21+AD21+AG21+AJ21</f>
        <v>34</v>
      </c>
      <c r="AR21" s="307">
        <f t="shared" ref="AR21" si="22">+E21+H21+K21+N21+Q21+T21+W21+Z21+AC21+AF21+AI21+AL21</f>
        <v>15</v>
      </c>
      <c r="AS21" s="326">
        <f t="shared" ref="AS21" si="23">+AQ21-AR21</f>
        <v>19</v>
      </c>
      <c r="AT21" s="328">
        <f>+(AN21*3)+(AO21*1)</f>
        <v>22</v>
      </c>
      <c r="AU21" s="330">
        <v>1</v>
      </c>
    </row>
    <row r="22" spans="2:50" ht="27" customHeight="1" x14ac:dyDescent="0.15">
      <c r="B22" s="332"/>
      <c r="C22" s="199"/>
      <c r="D22" s="202" t="s">
        <v>136</v>
      </c>
      <c r="E22" s="201"/>
      <c r="F22" s="199"/>
      <c r="G22" s="202" t="s">
        <v>136</v>
      </c>
      <c r="H22" s="201"/>
      <c r="I22" s="199"/>
      <c r="J22" s="206" t="s">
        <v>137</v>
      </c>
      <c r="K22" s="201"/>
      <c r="L22" s="199"/>
      <c r="M22" s="202" t="s">
        <v>136</v>
      </c>
      <c r="N22" s="201"/>
      <c r="O22" s="199"/>
      <c r="P22" s="202" t="s">
        <v>136</v>
      </c>
      <c r="Q22" s="201"/>
      <c r="R22" s="199"/>
      <c r="S22" s="202" t="s">
        <v>136</v>
      </c>
      <c r="T22" s="201"/>
      <c r="U22" s="226"/>
      <c r="V22" s="227" t="s">
        <v>121</v>
      </c>
      <c r="W22" s="228"/>
      <c r="X22" s="199"/>
      <c r="Y22" s="202" t="s">
        <v>136</v>
      </c>
      <c r="Z22" s="201"/>
      <c r="AA22" s="300"/>
      <c r="AB22" s="301"/>
      <c r="AC22" s="302"/>
      <c r="AD22" s="199"/>
      <c r="AE22" s="200" t="s">
        <v>181</v>
      </c>
      <c r="AF22" s="201"/>
      <c r="AG22" s="199"/>
      <c r="AH22" s="202" t="s">
        <v>136</v>
      </c>
      <c r="AI22" s="201"/>
      <c r="AJ22" s="199"/>
      <c r="AK22" s="202"/>
      <c r="AL22" s="201"/>
      <c r="AM22" s="304"/>
      <c r="AN22" s="306"/>
      <c r="AO22" s="308"/>
      <c r="AP22" s="308"/>
      <c r="AQ22" s="308"/>
      <c r="AR22" s="308"/>
      <c r="AS22" s="327"/>
      <c r="AT22" s="329"/>
      <c r="AU22" s="331"/>
    </row>
    <row r="23" spans="2:50" ht="27" customHeight="1" x14ac:dyDescent="0.15">
      <c r="B23" s="332" t="str">
        <f>AD3</f>
        <v>FC侍</v>
      </c>
      <c r="C23" s="196">
        <v>1</v>
      </c>
      <c r="D23" s="197" t="s">
        <v>122</v>
      </c>
      <c r="E23" s="198">
        <v>0</v>
      </c>
      <c r="F23" s="196">
        <v>1</v>
      </c>
      <c r="G23" s="197" t="s">
        <v>122</v>
      </c>
      <c r="H23" s="198">
        <v>1</v>
      </c>
      <c r="I23" s="196">
        <v>1</v>
      </c>
      <c r="J23" s="197" t="s">
        <v>122</v>
      </c>
      <c r="K23" s="198">
        <v>4</v>
      </c>
      <c r="L23" s="196">
        <v>1</v>
      </c>
      <c r="M23" s="197" t="s">
        <v>122</v>
      </c>
      <c r="N23" s="198">
        <v>1</v>
      </c>
      <c r="O23" s="196">
        <v>1</v>
      </c>
      <c r="P23" s="197" t="s">
        <v>122</v>
      </c>
      <c r="Q23" s="198">
        <v>1</v>
      </c>
      <c r="R23" s="196">
        <v>0</v>
      </c>
      <c r="S23" s="197" t="s">
        <v>122</v>
      </c>
      <c r="T23" s="198">
        <v>1</v>
      </c>
      <c r="U23" s="196">
        <v>0</v>
      </c>
      <c r="V23" s="197" t="s">
        <v>122</v>
      </c>
      <c r="W23" s="198">
        <v>3</v>
      </c>
      <c r="X23" s="196">
        <v>0</v>
      </c>
      <c r="Y23" s="197" t="s">
        <v>122</v>
      </c>
      <c r="Z23" s="198">
        <v>2</v>
      </c>
      <c r="AA23" s="196">
        <v>0</v>
      </c>
      <c r="AB23" s="197" t="s">
        <v>122</v>
      </c>
      <c r="AC23" s="198">
        <v>0</v>
      </c>
      <c r="AD23" s="334"/>
      <c r="AE23" s="335"/>
      <c r="AF23" s="305"/>
      <c r="AG23" s="196">
        <v>1</v>
      </c>
      <c r="AH23" s="197" t="s">
        <v>122</v>
      </c>
      <c r="AI23" s="198">
        <v>2</v>
      </c>
      <c r="AJ23" s="196"/>
      <c r="AK23" s="197" t="s">
        <v>122</v>
      </c>
      <c r="AL23" s="198"/>
      <c r="AM23" s="303">
        <v>0</v>
      </c>
      <c r="AN23" s="305">
        <v>1</v>
      </c>
      <c r="AO23" s="307">
        <v>4</v>
      </c>
      <c r="AP23" s="307">
        <v>5</v>
      </c>
      <c r="AQ23" s="307">
        <f t="shared" ref="AQ23" si="24">+C23+F23+I23+L23+O23+R23+U23+X23+AA23+AD23+AG23+AJ23</f>
        <v>6</v>
      </c>
      <c r="AR23" s="307">
        <f t="shared" ref="AR23" si="25">+E23+H23+K23+N23+Q23+T23+W23+Z23+AC23+AF23+AI23+AL23</f>
        <v>15</v>
      </c>
      <c r="AS23" s="326">
        <f t="shared" ref="AS23" si="26">+AQ23-AR23</f>
        <v>-9</v>
      </c>
      <c r="AT23" s="328">
        <f>+(AN23*3)+(AO23*1)</f>
        <v>7</v>
      </c>
      <c r="AU23" s="330">
        <v>10</v>
      </c>
      <c r="AX23" s="192" t="s">
        <v>123</v>
      </c>
    </row>
    <row r="24" spans="2:50" ht="27" customHeight="1" x14ac:dyDescent="0.15">
      <c r="B24" s="332"/>
      <c r="C24" s="203"/>
      <c r="D24" s="200" t="s">
        <v>153</v>
      </c>
      <c r="E24" s="205"/>
      <c r="F24" s="203"/>
      <c r="G24" s="200" t="s">
        <v>139</v>
      </c>
      <c r="H24" s="205"/>
      <c r="I24" s="203"/>
      <c r="J24" s="207" t="s">
        <v>121</v>
      </c>
      <c r="K24" s="205"/>
      <c r="L24" s="226"/>
      <c r="M24" s="227" t="s">
        <v>124</v>
      </c>
      <c r="N24" s="228"/>
      <c r="O24" s="203"/>
      <c r="P24" s="200" t="s">
        <v>207</v>
      </c>
      <c r="Q24" s="205"/>
      <c r="R24" s="231"/>
      <c r="S24" s="232" t="s">
        <v>121</v>
      </c>
      <c r="T24" s="230"/>
      <c r="U24" s="203"/>
      <c r="V24" s="225" t="s">
        <v>121</v>
      </c>
      <c r="W24" s="205"/>
      <c r="X24" s="203"/>
      <c r="Y24" s="222" t="s">
        <v>121</v>
      </c>
      <c r="Z24" s="205"/>
      <c r="AA24" s="203"/>
      <c r="AB24" s="200" t="s">
        <v>181</v>
      </c>
      <c r="AC24" s="205"/>
      <c r="AD24" s="336"/>
      <c r="AE24" s="337"/>
      <c r="AF24" s="306"/>
      <c r="AG24" s="203"/>
      <c r="AH24" s="213" t="s">
        <v>121</v>
      </c>
      <c r="AI24" s="205"/>
      <c r="AJ24" s="199"/>
      <c r="AK24" s="202"/>
      <c r="AL24" s="201"/>
      <c r="AM24" s="304"/>
      <c r="AN24" s="306"/>
      <c r="AO24" s="308"/>
      <c r="AP24" s="308"/>
      <c r="AQ24" s="308"/>
      <c r="AR24" s="308"/>
      <c r="AS24" s="327"/>
      <c r="AT24" s="329"/>
      <c r="AU24" s="331"/>
      <c r="AX24" s="192" t="s">
        <v>124</v>
      </c>
    </row>
    <row r="25" spans="2:50" ht="27" customHeight="1" x14ac:dyDescent="0.15">
      <c r="B25" s="332" t="str">
        <f>AG3</f>
        <v>土竜</v>
      </c>
      <c r="C25" s="196">
        <v>0</v>
      </c>
      <c r="D25" s="197" t="s">
        <v>122</v>
      </c>
      <c r="E25" s="198">
        <v>4</v>
      </c>
      <c r="F25" s="196">
        <v>0</v>
      </c>
      <c r="G25" s="197" t="s">
        <v>122</v>
      </c>
      <c r="H25" s="198">
        <v>0</v>
      </c>
      <c r="I25" s="196">
        <v>2</v>
      </c>
      <c r="J25" s="197" t="s">
        <v>122</v>
      </c>
      <c r="K25" s="198">
        <v>1</v>
      </c>
      <c r="L25" s="196">
        <v>2</v>
      </c>
      <c r="M25" s="197" t="s">
        <v>122</v>
      </c>
      <c r="N25" s="198">
        <v>1</v>
      </c>
      <c r="O25" s="196">
        <v>2</v>
      </c>
      <c r="P25" s="197" t="s">
        <v>241</v>
      </c>
      <c r="Q25" s="198">
        <v>2</v>
      </c>
      <c r="R25" s="196">
        <v>1</v>
      </c>
      <c r="S25" s="197" t="s">
        <v>122</v>
      </c>
      <c r="T25" s="198">
        <v>2</v>
      </c>
      <c r="U25" s="196">
        <v>1</v>
      </c>
      <c r="V25" s="197" t="s">
        <v>122</v>
      </c>
      <c r="W25" s="198">
        <v>5</v>
      </c>
      <c r="X25" s="196">
        <v>1</v>
      </c>
      <c r="Y25" s="197" t="s">
        <v>122</v>
      </c>
      <c r="Z25" s="198">
        <v>1</v>
      </c>
      <c r="AA25" s="196">
        <v>4</v>
      </c>
      <c r="AB25" s="197" t="s">
        <v>122</v>
      </c>
      <c r="AC25" s="198">
        <v>6</v>
      </c>
      <c r="AD25" s="196">
        <v>2</v>
      </c>
      <c r="AE25" s="197" t="s">
        <v>122</v>
      </c>
      <c r="AF25" s="198">
        <v>1</v>
      </c>
      <c r="AG25" s="334"/>
      <c r="AH25" s="335"/>
      <c r="AI25" s="305"/>
      <c r="AM25" s="303">
        <v>0</v>
      </c>
      <c r="AN25" s="305">
        <v>3</v>
      </c>
      <c r="AO25" s="307">
        <v>3</v>
      </c>
      <c r="AP25" s="307">
        <v>4</v>
      </c>
      <c r="AQ25" s="307">
        <f t="shared" ref="AQ25" si="27">+C25+F25+I25+L25+O25+R25+U25+X25+AA25+AD25+AG25+AJ25</f>
        <v>15</v>
      </c>
      <c r="AR25" s="307">
        <f t="shared" ref="AR25" si="28">+E25+H25+K25+N25+Q25+T25+W25+Z25+AC25+AF25+AI25+AL25</f>
        <v>23</v>
      </c>
      <c r="AS25" s="326">
        <f t="shared" ref="AS25" si="29">+AQ25-AR25</f>
        <v>-8</v>
      </c>
      <c r="AT25" s="328">
        <f>+(AN25*3)+(AO25*1)</f>
        <v>12</v>
      </c>
      <c r="AU25" s="330">
        <v>7</v>
      </c>
      <c r="AX25" s="192" t="s">
        <v>121</v>
      </c>
    </row>
    <row r="26" spans="2:50" ht="27" customHeight="1" x14ac:dyDescent="0.15">
      <c r="B26" s="332"/>
      <c r="C26" s="203"/>
      <c r="D26" s="200" t="s">
        <v>137</v>
      </c>
      <c r="E26" s="205"/>
      <c r="F26" s="203"/>
      <c r="G26" s="200" t="s">
        <v>149</v>
      </c>
      <c r="H26" s="205"/>
      <c r="I26" s="203"/>
      <c r="J26" s="225" t="s">
        <v>140</v>
      </c>
      <c r="K26" s="205"/>
      <c r="L26" s="203"/>
      <c r="M26" s="200" t="s">
        <v>191</v>
      </c>
      <c r="N26" s="205"/>
      <c r="O26" s="226"/>
      <c r="P26" s="227" t="s">
        <v>124</v>
      </c>
      <c r="Q26" s="228"/>
      <c r="R26" s="203"/>
      <c r="S26" s="214" t="s">
        <v>121</v>
      </c>
      <c r="T26" s="205"/>
      <c r="U26" s="221"/>
      <c r="V26" s="222" t="s">
        <v>121</v>
      </c>
      <c r="W26" s="220"/>
      <c r="X26" s="203"/>
      <c r="Y26" s="200" t="s">
        <v>197</v>
      </c>
      <c r="Z26" s="205"/>
      <c r="AA26" s="203"/>
      <c r="AB26" s="223" t="s">
        <v>121</v>
      </c>
      <c r="AC26" s="205"/>
      <c r="AD26" s="203"/>
      <c r="AE26" s="200" t="s">
        <v>177</v>
      </c>
      <c r="AF26" s="205"/>
      <c r="AG26" s="336"/>
      <c r="AH26" s="337"/>
      <c r="AI26" s="306"/>
      <c r="AM26" s="304"/>
      <c r="AN26" s="306"/>
      <c r="AO26" s="308"/>
      <c r="AP26" s="308"/>
      <c r="AQ26" s="308"/>
      <c r="AR26" s="308"/>
      <c r="AS26" s="327"/>
      <c r="AT26" s="329"/>
      <c r="AU26" s="331"/>
    </row>
  </sheetData>
  <mergeCells count="141">
    <mergeCell ref="AQ25:AQ26"/>
    <mergeCell ref="AR25:AR26"/>
    <mergeCell ref="AS25:AS26"/>
    <mergeCell ref="AT25:AT26"/>
    <mergeCell ref="AU25:AU26"/>
    <mergeCell ref="B25:B26"/>
    <mergeCell ref="AG25:AI26"/>
    <mergeCell ref="AM25:AM26"/>
    <mergeCell ref="AN25:AN26"/>
    <mergeCell ref="AO25:AO26"/>
    <mergeCell ref="AP25:AP26"/>
    <mergeCell ref="AU17:AU18"/>
    <mergeCell ref="AP17:AP18"/>
    <mergeCell ref="B23:B24"/>
    <mergeCell ref="AD23:AF24"/>
    <mergeCell ref="AM23:AM24"/>
    <mergeCell ref="AN23:AN24"/>
    <mergeCell ref="AO23:AO24"/>
    <mergeCell ref="B21:B22"/>
    <mergeCell ref="AA21:AC22"/>
    <mergeCell ref="AM21:AM22"/>
    <mergeCell ref="AN21:AN22"/>
    <mergeCell ref="AO21:AO22"/>
    <mergeCell ref="AP23:AP24"/>
    <mergeCell ref="AQ23:AQ24"/>
    <mergeCell ref="AR23:AR24"/>
    <mergeCell ref="AS23:AS24"/>
    <mergeCell ref="AT23:AT24"/>
    <mergeCell ref="AU23:AU24"/>
    <mergeCell ref="AQ21:AQ22"/>
    <mergeCell ref="AR21:AR22"/>
    <mergeCell ref="AS21:AS22"/>
    <mergeCell ref="AT21:AT22"/>
    <mergeCell ref="AU21:AU22"/>
    <mergeCell ref="AP21:AP22"/>
    <mergeCell ref="AS13:AS14"/>
    <mergeCell ref="AT13:AT14"/>
    <mergeCell ref="AU13:AU14"/>
    <mergeCell ref="AP13:AP14"/>
    <mergeCell ref="B19:B20"/>
    <mergeCell ref="X19:Z20"/>
    <mergeCell ref="AM19:AM20"/>
    <mergeCell ref="AN19:AN20"/>
    <mergeCell ref="AO19:AO20"/>
    <mergeCell ref="B17:B18"/>
    <mergeCell ref="U17:W18"/>
    <mergeCell ref="AM17:AM18"/>
    <mergeCell ref="AN17:AN18"/>
    <mergeCell ref="AO17:AO18"/>
    <mergeCell ref="AP19:AP20"/>
    <mergeCell ref="AQ19:AQ20"/>
    <mergeCell ref="AR19:AR20"/>
    <mergeCell ref="AS19:AS20"/>
    <mergeCell ref="AT19:AT20"/>
    <mergeCell ref="AU19:AU20"/>
    <mergeCell ref="AQ17:AQ18"/>
    <mergeCell ref="AR17:AR18"/>
    <mergeCell ref="AS17:AS18"/>
    <mergeCell ref="AT17:AT18"/>
    <mergeCell ref="AQ9:AQ10"/>
    <mergeCell ref="AR9:AR10"/>
    <mergeCell ref="AS9:AS10"/>
    <mergeCell ref="AT9:AT10"/>
    <mergeCell ref="AU9:AU10"/>
    <mergeCell ref="AP9:AP10"/>
    <mergeCell ref="B15:B16"/>
    <mergeCell ref="R15:T16"/>
    <mergeCell ref="AM15:AM16"/>
    <mergeCell ref="AN15:AN16"/>
    <mergeCell ref="AO15:AO16"/>
    <mergeCell ref="B13:B14"/>
    <mergeCell ref="O13:Q14"/>
    <mergeCell ref="AM13:AM14"/>
    <mergeCell ref="AN13:AN14"/>
    <mergeCell ref="AO13:AO14"/>
    <mergeCell ref="AP15:AP16"/>
    <mergeCell ref="AQ15:AQ16"/>
    <mergeCell ref="AR15:AR16"/>
    <mergeCell ref="AS15:AS16"/>
    <mergeCell ref="AT15:AT16"/>
    <mergeCell ref="AU15:AU16"/>
    <mergeCell ref="AQ13:AQ14"/>
    <mergeCell ref="AR13:AR14"/>
    <mergeCell ref="AS7:AS8"/>
    <mergeCell ref="AT7:AT8"/>
    <mergeCell ref="AU7:AU8"/>
    <mergeCell ref="AQ5:AQ6"/>
    <mergeCell ref="AR5:AR6"/>
    <mergeCell ref="AS5:AS6"/>
    <mergeCell ref="AT5:AT6"/>
    <mergeCell ref="AU5:AU6"/>
    <mergeCell ref="B11:B12"/>
    <mergeCell ref="L11:N12"/>
    <mergeCell ref="AM11:AM12"/>
    <mergeCell ref="AN11:AN12"/>
    <mergeCell ref="AO11:AO12"/>
    <mergeCell ref="B9:B10"/>
    <mergeCell ref="I9:K10"/>
    <mergeCell ref="AM9:AM10"/>
    <mergeCell ref="AN9:AN10"/>
    <mergeCell ref="AO9:AO10"/>
    <mergeCell ref="AP11:AP12"/>
    <mergeCell ref="AQ11:AQ12"/>
    <mergeCell ref="AR11:AR12"/>
    <mergeCell ref="AS11:AS12"/>
    <mergeCell ref="AT11:AT12"/>
    <mergeCell ref="AU11:AU12"/>
    <mergeCell ref="B7:B8"/>
    <mergeCell ref="F7:H8"/>
    <mergeCell ref="AM7:AM8"/>
    <mergeCell ref="AN7:AN8"/>
    <mergeCell ref="AO7:AO8"/>
    <mergeCell ref="AN3:AP3"/>
    <mergeCell ref="AQ3:AS3"/>
    <mergeCell ref="AT3:AT4"/>
    <mergeCell ref="AU3:AU4"/>
    <mergeCell ref="B5:B6"/>
    <mergeCell ref="C5:E6"/>
    <mergeCell ref="AM5:AM6"/>
    <mergeCell ref="AN5:AN6"/>
    <mergeCell ref="AO5:AO6"/>
    <mergeCell ref="AP5:AP6"/>
    <mergeCell ref="X3:Z4"/>
    <mergeCell ref="AA3:AC4"/>
    <mergeCell ref="AD3:AF4"/>
    <mergeCell ref="AG3:AI4"/>
    <mergeCell ref="AJ3:AL4"/>
    <mergeCell ref="AM3:AM4"/>
    <mergeCell ref="AP7:AP8"/>
    <mergeCell ref="AQ7:AQ8"/>
    <mergeCell ref="AR7:AR8"/>
    <mergeCell ref="C2:AL2"/>
    <mergeCell ref="AN2:AU2"/>
    <mergeCell ref="B3:B4"/>
    <mergeCell ref="C3:E4"/>
    <mergeCell ref="F3:H4"/>
    <mergeCell ref="I3:K4"/>
    <mergeCell ref="L3:N4"/>
    <mergeCell ref="O3:Q4"/>
    <mergeCell ref="R3:T4"/>
    <mergeCell ref="U3:W4"/>
  </mergeCells>
  <phoneticPr fontId="2"/>
  <dataValidations count="2">
    <dataValidation type="list" allowBlank="1" showInputMessage="1" showErrorMessage="1" sqref="Y22 G22 P16 AK6 Y18 D22 AE18 AE20 Y10 S18 AK12 P10 AH8 AE12 S22 AK20 M22 AE10 P18 AE8 AH20 AE14 AK16 AK14 G18 AH6 G10 AH22 AB18 S20 V10 AK18 AK10 AB10 M10 AH18 Y14 D12 AH16 P22 AK24 Y8 J16 M16 AK22 AH14 AE16 AK8">
      <formula1>$AX$23:$AX$24</formula1>
    </dataValidation>
    <dataValidation type="list" allowBlank="1" showInputMessage="1" showErrorMessage="1" sqref="AF11:AG11 Q21:R21 T9:U9 K13:L13 N13 K17:L17 AF7:AG7 Z5:AA5 AI7:AJ7 F5 H5:I5 AL7 AC19:AD19 H21:I21 N19:O19 T23:U23 E9:F9 Q19:R19 AI9:AJ9 H11:I11 AF25 T11:U11 AF9:AG9 Q17:R17 T17 C11 K5:L5 AI13:AJ13 C9 C23 AC9:AD9 Z17:AA17 C7 E13:F13 T13:U13 N17:O17 N9:O9 K21:L21 Z15:AA15 E23:F23 E21:F21 E19:F19 E17:F17 AF19:AG19 N5:O5 AC7:AD7 W7:X7 T7:U7 AL15 AL13 AL17 AL11 AL19 AL21 AL23 Z23:AA23 E7 H19:I19 AD21 Q11:R11 C13 H15:I15 O11 AL9 W11:X11 U15 AC5:AD5 C21 W15:X15 K19:L19 AI5:AJ5 Q15 AC11:AD11 AF5:AG5 AI21:AJ21 H17:I17 AI11:AJ11 AI17:AJ17 N7:O7 AI15:AJ15 AL5 AI23:AJ23 W19 W21:X21 Z21 K11 AG23 AF17:AG17 N15:O15 AC15:AD15 AC17:AD17 X17 AF21:AG21 W23:X23 W13:X13 T21:U21 Q23:R23 AF13:AG13 W9:X9 Q9:R9 AF15:AG15 C17 C19 H9 R13 Q7:R7 N21:O21 N23:O23 C15 Q5:R5 AC13:AD13 AC23 AI19:AJ19 E11:F11 T5:U5 K15:L15 H23:I23 K23:L23 H13:I13 Z13:AA13 Z11:AA11 Z7:AA7 Z9:AA9 W5:X5 I7 K7:L7 L9 T19:U19 AA19 T25:U25 C25 E25:F25 Z25:AA25 W25:X25 Q25:R25 N25:O25 AC25:AD25 H25:I25 K25:L25 E15:F15">
      <formula1>$AX$3:$AX$11</formula1>
    </dataValidation>
  </dataValidations>
  <pageMargins left="0.39370078740157483" right="1.1811023622047245" top="0.98425196850393704" bottom="0" header="0" footer="0"/>
  <pageSetup paperSize="9" scale="65" orientation="landscape" horizontalDpi="4294967293"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H３０年度２部日程</vt:lpstr>
      <vt:lpstr>チーム名</vt:lpstr>
      <vt:lpstr>カード累積</vt:lpstr>
      <vt:lpstr>星取表</vt:lpstr>
      <vt:lpstr>星取表!Print_Area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kawanishi</dc:creator>
  <cp:lastModifiedBy>shina</cp:lastModifiedBy>
  <cp:lastPrinted>2019-01-06T11:20:14Z</cp:lastPrinted>
  <dcterms:created xsi:type="dcterms:W3CDTF">2009-07-22T09:23:46Z</dcterms:created>
  <dcterms:modified xsi:type="dcterms:W3CDTF">2019-01-21T13:51:08Z</dcterms:modified>
</cp:coreProperties>
</file>