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01\Desktop\"/>
    </mc:Choice>
  </mc:AlternateContent>
  <bookViews>
    <workbookView xWindow="0" yWindow="0" windowWidth="25440" windowHeight="10830" activeTab="1"/>
  </bookViews>
  <sheets>
    <sheet name="44回日程表(6月6日最終版)" sheetId="24" r:id="rId1"/>
    <sheet name="勝敗表" sheetId="20" r:id="rId2"/>
    <sheet name="順位表" sheetId="21" r:id="rId3"/>
  </sheets>
  <definedNames>
    <definedName name="_xlnm.Print_Area" localSheetId="0">'44回日程表(6月6日最終版)'!$A$1:$I$74</definedName>
    <definedName name="_xlnm.Print_Area" localSheetId="1">勝敗表!$B$1:$AR$28</definedName>
  </definedNames>
  <calcPr calcId="152511"/>
</workbook>
</file>

<file path=xl/calcChain.xml><?xml version="1.0" encoding="utf-8"?>
<calcChain xmlns="http://schemas.openxmlformats.org/spreadsheetml/2006/main">
  <c r="AN16" i="20" l="1"/>
  <c r="AN14" i="20"/>
  <c r="AN12" i="20"/>
  <c r="AN10" i="20"/>
  <c r="AN8" i="20"/>
  <c r="AN6" i="20"/>
  <c r="M16" i="21" l="1"/>
  <c r="F16" i="21"/>
  <c r="M20" i="21"/>
  <c r="F20" i="21"/>
  <c r="M14" i="21"/>
  <c r="F14" i="21"/>
  <c r="M18" i="21"/>
  <c r="F18" i="21"/>
  <c r="M10" i="21"/>
  <c r="F10" i="21"/>
  <c r="M6" i="21"/>
  <c r="F6" i="21"/>
  <c r="M12" i="21"/>
  <c r="F12" i="21"/>
  <c r="M8" i="21"/>
  <c r="F8" i="21"/>
  <c r="G71" i="24" l="1"/>
  <c r="F71" i="24"/>
  <c r="D71" i="24"/>
  <c r="G70" i="24"/>
  <c r="F70" i="24"/>
  <c r="D70" i="24"/>
  <c r="G69" i="24"/>
  <c r="F69" i="24"/>
  <c r="D69" i="24"/>
  <c r="G68" i="24"/>
  <c r="F68" i="24"/>
  <c r="D68" i="24"/>
  <c r="G67" i="24"/>
  <c r="F67" i="24"/>
  <c r="D67" i="24"/>
  <c r="G66" i="24"/>
  <c r="F66" i="24"/>
  <c r="D66" i="24"/>
  <c r="G65" i="24"/>
  <c r="F65" i="24"/>
  <c r="D65" i="24"/>
  <c r="G64" i="24"/>
  <c r="F64" i="24"/>
  <c r="D64" i="24"/>
  <c r="G63" i="24"/>
  <c r="F63" i="24"/>
  <c r="D63" i="24"/>
  <c r="G62" i="24"/>
  <c r="F62" i="24"/>
  <c r="D62" i="24"/>
  <c r="G61" i="24"/>
  <c r="F61" i="24"/>
  <c r="D61" i="24"/>
  <c r="G60" i="24"/>
  <c r="F60" i="24"/>
  <c r="D60" i="24"/>
  <c r="G59" i="24"/>
  <c r="F59" i="24"/>
  <c r="D59" i="24"/>
  <c r="G58" i="24"/>
  <c r="F58" i="24"/>
  <c r="D58" i="24"/>
  <c r="G57" i="24"/>
  <c r="F57" i="24"/>
  <c r="D57" i="24"/>
  <c r="G56" i="24"/>
  <c r="F56" i="24"/>
  <c r="D56" i="24"/>
  <c r="G55" i="24"/>
  <c r="F55" i="24"/>
  <c r="D55" i="24"/>
  <c r="G54" i="24"/>
  <c r="F54" i="24"/>
  <c r="D54" i="24"/>
  <c r="G53" i="24"/>
  <c r="F53" i="24"/>
  <c r="D53" i="24"/>
  <c r="G52" i="24"/>
  <c r="F52" i="24"/>
  <c r="D52" i="24"/>
  <c r="G51" i="24"/>
  <c r="F51" i="24"/>
  <c r="D51" i="24"/>
  <c r="G50" i="24"/>
  <c r="F50" i="24"/>
  <c r="D50" i="24"/>
  <c r="G49" i="24"/>
  <c r="F49" i="24"/>
  <c r="D49" i="24"/>
  <c r="G48" i="24"/>
  <c r="F48" i="24"/>
  <c r="D48" i="24"/>
  <c r="G47" i="24"/>
  <c r="F47" i="24"/>
  <c r="D47" i="24"/>
  <c r="G46" i="24"/>
  <c r="F46" i="24"/>
  <c r="D46" i="24"/>
  <c r="G45" i="24"/>
  <c r="F45" i="24"/>
  <c r="D45" i="24"/>
  <c r="G44" i="24"/>
  <c r="F44" i="24"/>
  <c r="D44" i="24"/>
  <c r="G41" i="24"/>
  <c r="G33" i="24"/>
  <c r="F33" i="24"/>
  <c r="D33" i="24"/>
  <c r="G32" i="24"/>
  <c r="F32" i="24"/>
  <c r="D32" i="24"/>
  <c r="G31" i="24"/>
  <c r="F31" i="24"/>
  <c r="D31" i="24"/>
  <c r="G30" i="24"/>
  <c r="F30" i="24"/>
  <c r="D30" i="24"/>
  <c r="G29" i="24"/>
  <c r="F29" i="24"/>
  <c r="D29" i="24"/>
  <c r="F28" i="24"/>
  <c r="D28" i="24"/>
  <c r="G27" i="24"/>
  <c r="F27" i="24"/>
  <c r="D27" i="24"/>
  <c r="F26" i="24"/>
  <c r="D26" i="24"/>
  <c r="G25" i="24"/>
  <c r="F25" i="24"/>
  <c r="D25" i="24"/>
  <c r="G24" i="24"/>
  <c r="F24" i="24"/>
  <c r="D24" i="24"/>
  <c r="G23" i="24"/>
  <c r="F23" i="24"/>
  <c r="D23" i="24"/>
  <c r="G22" i="24"/>
  <c r="F22" i="24"/>
  <c r="D22" i="24"/>
  <c r="G21" i="24"/>
  <c r="F21" i="24"/>
  <c r="D21" i="24"/>
  <c r="F20" i="24"/>
  <c r="D20" i="24"/>
  <c r="G19" i="24"/>
  <c r="F19" i="24"/>
  <c r="D19" i="24"/>
  <c r="G18" i="24"/>
  <c r="F18" i="24"/>
  <c r="D18" i="24"/>
  <c r="G17" i="24"/>
  <c r="F17" i="24"/>
  <c r="D17" i="24"/>
  <c r="F16" i="24"/>
  <c r="D16" i="24"/>
  <c r="G15" i="24"/>
  <c r="F15" i="24"/>
  <c r="D15" i="24"/>
  <c r="G14" i="24"/>
  <c r="F14" i="24"/>
  <c r="D14" i="24"/>
  <c r="G13" i="24"/>
  <c r="F13" i="24"/>
  <c r="D13" i="24"/>
  <c r="G12" i="24"/>
  <c r="F12" i="24"/>
  <c r="D12" i="24"/>
  <c r="G11" i="24"/>
  <c r="F11" i="24"/>
  <c r="D11" i="24"/>
  <c r="G10" i="24"/>
  <c r="F10" i="24"/>
  <c r="D10" i="24"/>
  <c r="G9" i="24"/>
  <c r="F9" i="24"/>
  <c r="D9" i="24"/>
  <c r="G8" i="24"/>
  <c r="F8" i="24"/>
  <c r="D8" i="24"/>
  <c r="G7" i="24"/>
  <c r="F7" i="24"/>
  <c r="D7" i="24"/>
  <c r="G6" i="24"/>
  <c r="F6" i="24"/>
  <c r="D6" i="24"/>
  <c r="AQ20" i="20" l="1"/>
  <c r="AO20" i="20"/>
  <c r="AN20" i="20"/>
  <c r="AQ18" i="20"/>
  <c r="AO18" i="20"/>
  <c r="AN18" i="20"/>
  <c r="AQ16" i="20"/>
  <c r="AO16" i="20"/>
  <c r="AQ14" i="20"/>
  <c r="AO14" i="20"/>
  <c r="AQ12" i="20"/>
  <c r="AO12" i="20"/>
  <c r="AQ10" i="20"/>
  <c r="AO10" i="20"/>
  <c r="AQ8" i="20"/>
  <c r="AO8" i="20"/>
  <c r="AQ6" i="20"/>
  <c r="AO6" i="20"/>
  <c r="AP20" i="20" l="1"/>
  <c r="AP18" i="20"/>
  <c r="AP16" i="20"/>
  <c r="AP14" i="20"/>
  <c r="AP12" i="20"/>
  <c r="AP10" i="20"/>
  <c r="AP8" i="20"/>
  <c r="AP6" i="20"/>
</calcChain>
</file>

<file path=xl/sharedStrings.xml><?xml version="1.0" encoding="utf-8"?>
<sst xmlns="http://schemas.openxmlformats.org/spreadsheetml/2006/main" count="356" uniqueCount="128">
  <si>
    <t>節</t>
  </si>
  <si>
    <t>　月　日</t>
  </si>
  <si>
    <t>時間</t>
  </si>
  <si>
    <t>ホーム</t>
  </si>
  <si>
    <t>ビジター</t>
  </si>
  <si>
    <t>グランド</t>
  </si>
  <si>
    <t xml:space="preserve">                        </t>
  </si>
  <si>
    <t>桜井ふれあい広場</t>
    <rPh sb="0" eb="2">
      <t>サクライ</t>
    </rPh>
    <rPh sb="6" eb="8">
      <t>ヒロバ</t>
    </rPh>
    <phoneticPr fontId="1"/>
  </si>
  <si>
    <t>春野サブ</t>
    <rPh sb="0" eb="2">
      <t>ハルノ</t>
    </rPh>
    <phoneticPr fontId="1"/>
  </si>
  <si>
    <t>生島メイン</t>
    <rPh sb="0" eb="2">
      <t>イクシマ</t>
    </rPh>
    <phoneticPr fontId="1"/>
  </si>
  <si>
    <t>TSV(人工）</t>
    <rPh sb="4" eb="6">
      <t>ジンコウ</t>
    </rPh>
    <phoneticPr fontId="1"/>
  </si>
  <si>
    <t>春野陸上</t>
    <rPh sb="0" eb="2">
      <t>ハルノ</t>
    </rPh>
    <rPh sb="2" eb="4">
      <t>リクジョウ</t>
    </rPh>
    <phoneticPr fontId="1"/>
  </si>
  <si>
    <t>春野球技場</t>
    <rPh sb="0" eb="2">
      <t>ハルノ</t>
    </rPh>
    <rPh sb="2" eb="5">
      <t>キュウギジョウ</t>
    </rPh>
    <phoneticPr fontId="1"/>
  </si>
  <si>
    <t>野市ふれあい広場</t>
    <rPh sb="0" eb="2">
      <t>ノイチ</t>
    </rPh>
    <rPh sb="6" eb="8">
      <t>ヒロバ</t>
    </rPh>
    <phoneticPr fontId="1"/>
  </si>
  <si>
    <t>日高総合</t>
    <rPh sb="0" eb="2">
      <t>ヒダカ</t>
    </rPh>
    <rPh sb="2" eb="4">
      <t>ソウゴウ</t>
    </rPh>
    <phoneticPr fontId="1"/>
  </si>
  <si>
    <t>生島サブ</t>
    <rPh sb="0" eb="2">
      <t>イクシマ</t>
    </rPh>
    <phoneticPr fontId="1"/>
  </si>
  <si>
    <t>北条</t>
    <rPh sb="0" eb="2">
      <t>ホウジョウ</t>
    </rPh>
    <phoneticPr fontId="1"/>
  </si>
  <si>
    <t>徳島市陸上競技場</t>
    <rPh sb="0" eb="3">
      <t>トクシマシ</t>
    </rPh>
    <rPh sb="3" eb="5">
      <t>リクジョウ</t>
    </rPh>
    <rPh sb="5" eb="8">
      <t>キョウギジョウ</t>
    </rPh>
    <phoneticPr fontId="1"/>
  </si>
  <si>
    <t>丸亀メイン</t>
    <rPh sb="0" eb="2">
      <t>マルガメ</t>
    </rPh>
    <phoneticPr fontId="1"/>
  </si>
  <si>
    <t>多度津ＦＣ</t>
    <rPh sb="0" eb="3">
      <t>タドツ</t>
    </rPh>
    <phoneticPr fontId="1"/>
  </si>
  <si>
    <t>春野陸上サブ</t>
    <rPh sb="0" eb="2">
      <t>ハルノ</t>
    </rPh>
    <rPh sb="2" eb="4">
      <t>リクジョウ</t>
    </rPh>
    <phoneticPr fontId="1"/>
  </si>
  <si>
    <t>春野多目的</t>
    <rPh sb="0" eb="2">
      <t>ハルノ</t>
    </rPh>
    <rPh sb="2" eb="5">
      <t>タモクテキ</t>
    </rPh>
    <phoneticPr fontId="1"/>
  </si>
  <si>
    <t>吾岡山G</t>
    <rPh sb="0" eb="1">
      <t>ア</t>
    </rPh>
    <rPh sb="1" eb="2">
      <t>オカ</t>
    </rPh>
    <rPh sb="2" eb="3">
      <t>ヤマ</t>
    </rPh>
    <phoneticPr fontId="1"/>
  </si>
  <si>
    <t>ｌｌamas　高知FC</t>
    <rPh sb="7" eb="9">
      <t>コウチ</t>
    </rPh>
    <phoneticPr fontId="1"/>
  </si>
  <si>
    <t>野市ふれあい</t>
    <rPh sb="0" eb="2">
      <t>ノイチ</t>
    </rPh>
    <phoneticPr fontId="1"/>
  </si>
  <si>
    <t>大方球技場</t>
    <rPh sb="0" eb="1">
      <t>オオ</t>
    </rPh>
    <rPh sb="1" eb="2">
      <t>ホウ</t>
    </rPh>
    <rPh sb="2" eb="5">
      <t>キュウギジョウ</t>
    </rPh>
    <phoneticPr fontId="1"/>
  </si>
  <si>
    <t>大方陸上</t>
    <rPh sb="0" eb="1">
      <t>オオ</t>
    </rPh>
    <rPh sb="1" eb="2">
      <t>ホウ</t>
    </rPh>
    <rPh sb="2" eb="4">
      <t>リクジョウ</t>
    </rPh>
    <phoneticPr fontId="1"/>
  </si>
  <si>
    <t>日高G</t>
    <rPh sb="0" eb="2">
      <t>ヒダカ</t>
    </rPh>
    <phoneticPr fontId="1"/>
  </si>
  <si>
    <t>TSV(天然）</t>
    <rPh sb="4" eb="6">
      <t>テンエン</t>
    </rPh>
    <phoneticPr fontId="1"/>
  </si>
  <si>
    <t>東部運動公園人工</t>
    <rPh sb="0" eb="2">
      <t>トウブ</t>
    </rPh>
    <rPh sb="2" eb="4">
      <t>ウンドウ</t>
    </rPh>
    <rPh sb="4" eb="6">
      <t>コウエン</t>
    </rPh>
    <rPh sb="6" eb="8">
      <t>ジンコウ</t>
    </rPh>
    <phoneticPr fontId="1"/>
  </si>
  <si>
    <t>東部運動公園天然</t>
    <rPh sb="0" eb="2">
      <t>トウブ</t>
    </rPh>
    <rPh sb="2" eb="4">
      <t>ウンドウ</t>
    </rPh>
    <rPh sb="4" eb="6">
      <t>コウエン</t>
    </rPh>
    <rPh sb="6" eb="7">
      <t>テン</t>
    </rPh>
    <phoneticPr fontId="1"/>
  </si>
  <si>
    <t>アルヴェﾘオ高松</t>
    <rPh sb="6" eb="8">
      <t>タカマツ</t>
    </rPh>
    <phoneticPr fontId="1"/>
  </si>
  <si>
    <t>KUFC南国</t>
    <rPh sb="4" eb="6">
      <t>ナンコク</t>
    </rPh>
    <phoneticPr fontId="1"/>
  </si>
  <si>
    <t>光洋シーリングテクノ</t>
    <rPh sb="0" eb="2">
      <t>コウヨウ</t>
    </rPh>
    <phoneticPr fontId="1"/>
  </si>
  <si>
    <t>TSV(天然）</t>
    <rPh sb="4" eb="5">
      <t>テン</t>
    </rPh>
    <rPh sb="5" eb="6">
      <t>ネン</t>
    </rPh>
    <phoneticPr fontId="1"/>
  </si>
  <si>
    <t>GF新居浜</t>
    <rPh sb="2" eb="5">
      <t>ニイハマ</t>
    </rPh>
    <phoneticPr fontId="1"/>
  </si>
  <si>
    <t>黒潮人工A</t>
    <rPh sb="0" eb="2">
      <t>クロシオ</t>
    </rPh>
    <rPh sb="2" eb="4">
      <t>ジンコウ</t>
    </rPh>
    <phoneticPr fontId="1"/>
  </si>
  <si>
    <t>東部運動公園(人工）</t>
    <rPh sb="0" eb="2">
      <t>トウブ</t>
    </rPh>
    <rPh sb="2" eb="4">
      <t>ウンドウ</t>
    </rPh>
    <rPh sb="4" eb="6">
      <t>コウエン</t>
    </rPh>
    <rPh sb="7" eb="9">
      <t>ジンコウ</t>
    </rPh>
    <phoneticPr fontId="1"/>
  </si>
  <si>
    <t>東部（天然）</t>
    <rPh sb="0" eb="2">
      <t>トウブ</t>
    </rPh>
    <rPh sb="3" eb="4">
      <t>テン</t>
    </rPh>
    <rPh sb="4" eb="5">
      <t>ネン</t>
    </rPh>
    <phoneticPr fontId="1"/>
  </si>
  <si>
    <t>FC徳島</t>
    <rPh sb="2" eb="4">
      <t>トクシマ</t>
    </rPh>
    <phoneticPr fontId="1"/>
  </si>
  <si>
    <t>徳島市球技場メイン</t>
    <rPh sb="0" eb="3">
      <t>トクシマシ</t>
    </rPh>
    <rPh sb="3" eb="6">
      <t>キュウギジョウ</t>
    </rPh>
    <rPh sb="4" eb="5">
      <t>ワザ</t>
    </rPh>
    <rPh sb="5" eb="6">
      <t>バ</t>
    </rPh>
    <phoneticPr fontId="1"/>
  </si>
  <si>
    <t>チーム名</t>
    <rPh sb="3" eb="4">
      <t>メイ</t>
    </rPh>
    <phoneticPr fontId="1"/>
  </si>
  <si>
    <t>KUFC南国</t>
    <rPh sb="4" eb="6">
      <t>ナンゴク</t>
    </rPh>
    <phoneticPr fontId="1"/>
  </si>
  <si>
    <t>多度津FC</t>
    <rPh sb="0" eb="3">
      <t>タドツ</t>
    </rPh>
    <phoneticPr fontId="1"/>
  </si>
  <si>
    <t>ｌｌａｍａｓ高知</t>
    <rPh sb="6" eb="8">
      <t>コウチ</t>
    </rPh>
    <phoneticPr fontId="1"/>
  </si>
  <si>
    <t>アルヴェリオ高松</t>
    <rPh sb="6" eb="8">
      <t>タカマツ</t>
    </rPh>
    <phoneticPr fontId="1"/>
  </si>
  <si>
    <t>勝　　　負</t>
    <rPh sb="0" eb="1">
      <t>カ</t>
    </rPh>
    <rPh sb="4" eb="5">
      <t>マ</t>
    </rPh>
    <phoneticPr fontId="1"/>
  </si>
  <si>
    <t>得　失　点</t>
    <rPh sb="0" eb="1">
      <t>トク</t>
    </rPh>
    <rPh sb="2" eb="3">
      <t>シツ</t>
    </rPh>
    <rPh sb="4" eb="5">
      <t>テン</t>
    </rPh>
    <phoneticPr fontId="1"/>
  </si>
  <si>
    <t>勝点</t>
    <rPh sb="0" eb="1">
      <t>カ</t>
    </rPh>
    <rPh sb="1" eb="2">
      <t>テン</t>
    </rPh>
    <phoneticPr fontId="1"/>
  </si>
  <si>
    <t>勝</t>
    <rPh sb="0" eb="1">
      <t>カ</t>
    </rPh>
    <phoneticPr fontId="1"/>
  </si>
  <si>
    <t>分</t>
    <rPh sb="0" eb="1">
      <t>ワ</t>
    </rPh>
    <phoneticPr fontId="1"/>
  </si>
  <si>
    <t>負</t>
    <rPh sb="0" eb="1">
      <t>マ</t>
    </rPh>
    <phoneticPr fontId="1"/>
  </si>
  <si>
    <t>得</t>
    <rPh sb="0" eb="1">
      <t>トク</t>
    </rPh>
    <phoneticPr fontId="1"/>
  </si>
  <si>
    <t>失</t>
    <rPh sb="0" eb="1">
      <t>シツ</t>
    </rPh>
    <phoneticPr fontId="1"/>
  </si>
  <si>
    <t>差</t>
    <rPh sb="0" eb="1">
      <t>サ</t>
    </rPh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</si>
  <si>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</si>
  <si>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</si>
  <si>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</si>
  <si>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</si>
  <si>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</si>
  <si>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</si>
  <si>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ｌｌａｍａｓ高知ＦＣ</t>
    <rPh sb="6" eb="8">
      <t>コウチ</t>
    </rPh>
    <phoneticPr fontId="1"/>
  </si>
  <si>
    <t>勝　点　：　（ 勝○３点　　分△１点　　負●０点 ）</t>
    <rPh sb="0" eb="1">
      <t>カ</t>
    </rPh>
    <rPh sb="2" eb="3">
      <t>テン</t>
    </rPh>
    <rPh sb="8" eb="9">
      <t>カ</t>
    </rPh>
    <rPh sb="11" eb="12">
      <t>テン</t>
    </rPh>
    <rPh sb="14" eb="15">
      <t>ワ</t>
    </rPh>
    <rPh sb="17" eb="18">
      <t>テン</t>
    </rPh>
    <rPh sb="20" eb="21">
      <t>マ</t>
    </rPh>
    <rPh sb="23" eb="24">
      <t>テン</t>
    </rPh>
    <phoneticPr fontId="1"/>
  </si>
  <si>
    <t>順 　位　：　（ 勝点、得失点差、総得点 ）</t>
    <rPh sb="0" eb="1">
      <t>ジュン</t>
    </rPh>
    <rPh sb="3" eb="4">
      <t>クライ</t>
    </rPh>
    <rPh sb="9" eb="10">
      <t>カ</t>
    </rPh>
    <rPh sb="10" eb="11">
      <t>テン</t>
    </rPh>
    <rPh sb="12" eb="16">
      <t>トクシッテンサ</t>
    </rPh>
    <rPh sb="17" eb="20">
      <t>ソウトクテン</t>
    </rPh>
    <phoneticPr fontId="1"/>
  </si>
  <si>
    <t>試合数</t>
    <rPh sb="0" eb="3">
      <t>シアイスウ</t>
    </rPh>
    <phoneticPr fontId="1"/>
  </si>
  <si>
    <t>○</t>
    <phoneticPr fontId="1"/>
  </si>
  <si>
    <t>●</t>
    <phoneticPr fontId="1"/>
  </si>
  <si>
    <t>△</t>
    <phoneticPr fontId="1"/>
  </si>
  <si>
    <t>順位</t>
    <rPh sb="0" eb="1">
      <t>ジュン</t>
    </rPh>
    <rPh sb="1" eb="2">
      <t>クライ</t>
    </rPh>
    <phoneticPr fontId="1"/>
  </si>
  <si>
    <t>国領川河川敷</t>
    <rPh sb="0" eb="1">
      <t>クニ</t>
    </rPh>
    <rPh sb="1" eb="2">
      <t>リョウ</t>
    </rPh>
    <rPh sb="2" eb="3">
      <t>カワ</t>
    </rPh>
    <rPh sb="3" eb="5">
      <t>カセン</t>
    </rPh>
    <rPh sb="5" eb="6">
      <t>シ</t>
    </rPh>
    <phoneticPr fontId="1"/>
  </si>
  <si>
    <t>徳島市球技場</t>
    <rPh sb="0" eb="3">
      <t>トクシマシ</t>
    </rPh>
    <rPh sb="3" eb="6">
      <t>キュウギジョウ</t>
    </rPh>
    <rPh sb="4" eb="5">
      <t>ワザ</t>
    </rPh>
    <rPh sb="5" eb="6">
      <t>バ</t>
    </rPh>
    <phoneticPr fontId="1"/>
  </si>
  <si>
    <t>第44回　前期日程表（案）</t>
    <rPh sb="11" eb="12">
      <t>アン</t>
    </rPh>
    <phoneticPr fontId="1"/>
  </si>
  <si>
    <t>　　　　令和２年度</t>
    <rPh sb="4" eb="5">
      <t>レイ</t>
    </rPh>
    <rPh sb="5" eb="6">
      <t>ワ</t>
    </rPh>
    <phoneticPr fontId="1"/>
  </si>
  <si>
    <t>FC柳町</t>
    <rPh sb="2" eb="4">
      <t>ヤナギマチ</t>
    </rPh>
    <phoneticPr fontId="1"/>
  </si>
  <si>
    <t>鳴門球技場</t>
    <rPh sb="0" eb="2">
      <t>ナルト</t>
    </rPh>
    <rPh sb="2" eb="5">
      <t>キュウギジョウ</t>
    </rPh>
    <phoneticPr fontId="1"/>
  </si>
  <si>
    <t>野市青少年</t>
    <rPh sb="0" eb="1">
      <t>ノ</t>
    </rPh>
    <rPh sb="1" eb="2">
      <t>シ</t>
    </rPh>
    <rPh sb="2" eb="5">
      <t>セイショウネン</t>
    </rPh>
    <phoneticPr fontId="1"/>
  </si>
  <si>
    <t>りんくうスポーツ公園</t>
    <rPh sb="8" eb="10">
      <t>コウエン</t>
    </rPh>
    <phoneticPr fontId="1"/>
  </si>
  <si>
    <r>
      <t>予備日：７</t>
    </r>
    <r>
      <rPr>
        <sz val="11"/>
        <rFont val="ＭＳ Ｐゴシック"/>
        <family val="3"/>
        <charset val="128"/>
      </rPr>
      <t>／５</t>
    </r>
    <rPh sb="0" eb="2">
      <t>ヨビ</t>
    </rPh>
    <rPh sb="2" eb="3">
      <t>ヒ</t>
    </rPh>
    <phoneticPr fontId="1"/>
  </si>
  <si>
    <t>第44回　後期日程表（案）</t>
    <rPh sb="11" eb="12">
      <t>アン</t>
    </rPh>
    <phoneticPr fontId="1"/>
  </si>
  <si>
    <t>M C</t>
    <phoneticPr fontId="1"/>
  </si>
  <si>
    <r>
      <t>予備日：</t>
    </r>
    <r>
      <rPr>
        <sz val="11"/>
        <rFont val="ＭＳ Ｐゴシック"/>
        <family val="3"/>
        <charset val="128"/>
      </rPr>
      <t>9/27・</t>
    </r>
    <r>
      <rPr>
        <sz val="11"/>
        <rFont val="ＭＳ Ｐゴシック"/>
        <family val="3"/>
        <charset val="128"/>
      </rPr>
      <t>10/4</t>
    </r>
    <rPh sb="0" eb="2">
      <t>ヨビ</t>
    </rPh>
    <rPh sb="2" eb="3">
      <t>ヒ</t>
    </rPh>
    <phoneticPr fontId="1"/>
  </si>
  <si>
    <t>２０２０年度四国サッカーリーグ勝敗表　　　　　　　　　第４４回</t>
    <rPh sb="4" eb="5">
      <t>ネン</t>
    </rPh>
    <rPh sb="5" eb="6">
      <t>ド</t>
    </rPh>
    <rPh sb="6" eb="8">
      <t>シコク</t>
    </rPh>
    <rPh sb="15" eb="18">
      <t>ショウハイヒョウ</t>
    </rPh>
    <rPh sb="27" eb="28">
      <t>ダイ</t>
    </rPh>
    <rPh sb="30" eb="31">
      <t>カイ</t>
    </rPh>
    <phoneticPr fontId="1"/>
  </si>
  <si>
    <t>２０２０年度四国サッカーリーグ順位表　　　　　　　　　第４４回</t>
    <rPh sb="4" eb="5">
      <t>ネン</t>
    </rPh>
    <rPh sb="5" eb="6">
      <t>ド</t>
    </rPh>
    <rPh sb="6" eb="8">
      <t>シコク</t>
    </rPh>
    <rPh sb="15" eb="17">
      <t>ジュンイ</t>
    </rPh>
    <rPh sb="17" eb="18">
      <t>ヒョウ</t>
    </rPh>
    <rPh sb="27" eb="28">
      <t>ダイ</t>
    </rPh>
    <rPh sb="30" eb="31">
      <t>カイ</t>
    </rPh>
    <phoneticPr fontId="1"/>
  </si>
  <si>
    <t>スコア</t>
    <phoneticPr fontId="1"/>
  </si>
  <si>
    <t>春野球技場</t>
    <phoneticPr fontId="1"/>
  </si>
  <si>
    <t>ユーヴィレッジ</t>
    <phoneticPr fontId="1"/>
  </si>
  <si>
    <t>春野球技場</t>
    <phoneticPr fontId="1"/>
  </si>
  <si>
    <t>スコア</t>
    <phoneticPr fontId="1"/>
  </si>
  <si>
    <t>M C</t>
    <phoneticPr fontId="1"/>
  </si>
  <si>
    <t>スポーツさかわ</t>
    <phoneticPr fontId="1"/>
  </si>
  <si>
    <t>ユーヴィレッジ</t>
    <phoneticPr fontId="1"/>
  </si>
  <si>
    <t>１－７</t>
    <phoneticPr fontId="1"/>
  </si>
  <si>
    <t>３－２</t>
    <phoneticPr fontId="1"/>
  </si>
  <si>
    <t>０－５</t>
    <phoneticPr fontId="1"/>
  </si>
  <si>
    <t>１－４</t>
    <phoneticPr fontId="1"/>
  </si>
  <si>
    <t>０－１</t>
    <phoneticPr fontId="1"/>
  </si>
  <si>
    <t>０－３</t>
    <phoneticPr fontId="1"/>
  </si>
  <si>
    <t>２－３</t>
    <phoneticPr fontId="1"/>
  </si>
  <si>
    <t>○</t>
  </si>
  <si>
    <t>●</t>
  </si>
  <si>
    <t>レベニロッソNC</t>
    <phoneticPr fontId="1"/>
  </si>
  <si>
    <t>レベニロッソ</t>
    <phoneticPr fontId="1"/>
  </si>
  <si>
    <t>１</t>
    <phoneticPr fontId="1"/>
  </si>
  <si>
    <t>レベニロッソNC</t>
    <phoneticPr fontId="1"/>
  </si>
  <si>
    <t>レベニロッソNC</t>
    <phoneticPr fontId="1"/>
  </si>
  <si>
    <t>２－１</t>
    <phoneticPr fontId="1"/>
  </si>
  <si>
    <t>１－９</t>
    <phoneticPr fontId="1"/>
  </si>
  <si>
    <t>０－４</t>
    <phoneticPr fontId="1"/>
  </si>
  <si>
    <t>０－２</t>
    <phoneticPr fontId="1"/>
  </si>
  <si>
    <t>３－３</t>
    <phoneticPr fontId="1"/>
  </si>
  <si>
    <t>△</t>
  </si>
  <si>
    <t>５－０</t>
    <phoneticPr fontId="1"/>
  </si>
  <si>
    <t>６－１</t>
    <phoneticPr fontId="1"/>
  </si>
  <si>
    <t>１－６</t>
    <phoneticPr fontId="1"/>
  </si>
  <si>
    <t>１－３</t>
    <phoneticPr fontId="1"/>
  </si>
  <si>
    <t>５－５</t>
    <phoneticPr fontId="1"/>
  </si>
  <si>
    <t>５</t>
    <phoneticPr fontId="1"/>
  </si>
  <si>
    <t>６</t>
    <phoneticPr fontId="1"/>
  </si>
  <si>
    <t>７</t>
    <phoneticPr fontId="1"/>
  </si>
  <si>
    <t>８</t>
    <phoneticPr fontId="1"/>
  </si>
  <si>
    <t>３－０</t>
    <phoneticPr fontId="1"/>
  </si>
  <si>
    <t>５－１</t>
    <phoneticPr fontId="1"/>
  </si>
  <si>
    <t>２</t>
    <phoneticPr fontId="1"/>
  </si>
  <si>
    <t>３</t>
    <phoneticPr fontId="1"/>
  </si>
  <si>
    <t>４</t>
    <phoneticPr fontId="1"/>
  </si>
  <si>
    <t>４－０</t>
    <phoneticPr fontId="1"/>
  </si>
  <si>
    <t>９月２７日最終</t>
    <rPh sb="1" eb="2">
      <t>ガツ</t>
    </rPh>
    <rPh sb="4" eb="5">
      <t>ヒ</t>
    </rPh>
    <rPh sb="5" eb="7">
      <t>サイシュウ</t>
    </rPh>
    <phoneticPr fontId="1"/>
  </si>
  <si>
    <t>順位</t>
    <rPh sb="0" eb="2">
      <t>ジュンイ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</si>
</sst>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&quot;変&quot;&quot;更&quot;"/>
  </numFmts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49" fontId="10" fillId="0" borderId="28" xfId="0" applyNumberFormat="1" applyFont="1" applyBorder="1" applyAlignment="1">
      <alignment horizontal="center" vertical="center" textRotation="180" shrinkToFit="1"/>
    </xf>
    <xf numFmtId="0" fontId="0" fillId="0" borderId="47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24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38" xfId="0" applyFont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7" fillId="0" borderId="0" xfId="0" applyFont="1"/>
    <xf numFmtId="0" fontId="2" fillId="0" borderId="0" xfId="0" applyFont="1"/>
    <xf numFmtId="0" fontId="0" fillId="0" borderId="0" xfId="0" applyFont="1"/>
    <xf numFmtId="56" fontId="0" fillId="0" borderId="0" xfId="0" applyNumberForma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0" xfId="0" applyAlignment="1">
      <alignment wrapText="1"/>
    </xf>
    <xf numFmtId="20" fontId="3" fillId="0" borderId="8" xfId="0" applyNumberFormat="1" applyFont="1" applyBorder="1" applyAlignment="1">
      <alignment horizontal="center"/>
    </xf>
    <xf numFmtId="0" fontId="18" fillId="0" borderId="14" xfId="0" applyFont="1" applyFill="1" applyBorder="1" applyAlignment="1">
      <alignment horizontal="center" shrinkToFit="1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/>
    <xf numFmtId="0" fontId="18" fillId="0" borderId="5" xfId="0" applyFont="1" applyFill="1" applyBorder="1" applyAlignment="1">
      <alignment horizontal="center" shrinkToFit="1"/>
    </xf>
    <xf numFmtId="0" fontId="18" fillId="0" borderId="5" xfId="0" applyFont="1" applyBorder="1" applyAlignment="1">
      <alignment horizontal="center" shrinkToFit="1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/>
    <xf numFmtId="0" fontId="18" fillId="0" borderId="16" xfId="0" applyFont="1" applyFill="1" applyBorder="1"/>
    <xf numFmtId="0" fontId="18" fillId="0" borderId="0" xfId="0" applyFont="1" applyFill="1" applyBorder="1"/>
    <xf numFmtId="0" fontId="18" fillId="0" borderId="22" xfId="0" applyFont="1" applyBorder="1" applyAlignment="1">
      <alignment horizontal="center" shrinkToFit="1"/>
    </xf>
    <xf numFmtId="0" fontId="18" fillId="0" borderId="20" xfId="0" applyFont="1" applyFill="1" applyBorder="1" applyAlignment="1">
      <alignment horizontal="center" shrinkToFit="1"/>
    </xf>
    <xf numFmtId="0" fontId="18" fillId="0" borderId="20" xfId="0" applyFont="1" applyBorder="1" applyAlignment="1">
      <alignment horizontal="center" shrinkToFit="1"/>
    </xf>
    <xf numFmtId="0" fontId="2" fillId="0" borderId="50" xfId="0" applyFont="1" applyBorder="1" applyAlignment="1">
      <alignment horizontal="center" vertical="center"/>
    </xf>
    <xf numFmtId="0" fontId="2" fillId="0" borderId="6" xfId="0" applyFont="1" applyBorder="1"/>
    <xf numFmtId="0" fontId="18" fillId="0" borderId="4" xfId="0" applyFont="1" applyBorder="1" applyAlignment="1">
      <alignment horizontal="center" shrinkToFit="1"/>
    </xf>
    <xf numFmtId="0" fontId="18" fillId="0" borderId="0" xfId="0" applyFont="1" applyBorder="1"/>
    <xf numFmtId="20" fontId="3" fillId="0" borderId="13" xfId="0" applyNumberFormat="1" applyFont="1" applyBorder="1" applyAlignment="1">
      <alignment horizontal="center"/>
    </xf>
    <xf numFmtId="0" fontId="18" fillId="0" borderId="16" xfId="0" applyFont="1" applyBorder="1" applyAlignment="1">
      <alignment horizontal="center" shrinkToFit="1"/>
    </xf>
    <xf numFmtId="0" fontId="19" fillId="0" borderId="0" xfId="0" applyFont="1" applyBorder="1"/>
    <xf numFmtId="0" fontId="20" fillId="0" borderId="0" xfId="0" applyFont="1" applyFill="1" applyBorder="1"/>
    <xf numFmtId="0" fontId="19" fillId="0" borderId="0" xfId="0" applyFont="1" applyFill="1" applyBorder="1"/>
    <xf numFmtId="20" fontId="3" fillId="0" borderId="8" xfId="0" applyNumberFormat="1" applyFont="1" applyFill="1" applyBorder="1" applyAlignment="1">
      <alignment horizontal="center"/>
    </xf>
    <xf numFmtId="0" fontId="0" fillId="0" borderId="0" xfId="0" applyFont="1" applyBorder="1"/>
    <xf numFmtId="0" fontId="0" fillId="0" borderId="0" xfId="0" applyFont="1" applyFill="1" applyBorder="1"/>
    <xf numFmtId="56" fontId="2" fillId="0" borderId="5" xfId="0" applyNumberFormat="1" applyFont="1" applyBorder="1"/>
    <xf numFmtId="0" fontId="2" fillId="0" borderId="7" xfId="0" applyFont="1" applyBorder="1"/>
    <xf numFmtId="0" fontId="0" fillId="0" borderId="0" xfId="0" applyFill="1" applyBorder="1"/>
    <xf numFmtId="56" fontId="0" fillId="0" borderId="11" xfId="0" applyNumberFormat="1" applyBorder="1"/>
    <xf numFmtId="0" fontId="18" fillId="0" borderId="14" xfId="0" applyFont="1" applyBorder="1" applyAlignment="1">
      <alignment horizontal="center" shrinkToFit="1"/>
    </xf>
    <xf numFmtId="20" fontId="3" fillId="0" borderId="9" xfId="0" applyNumberFormat="1" applyFont="1" applyBorder="1" applyAlignment="1">
      <alignment horizontal="center"/>
    </xf>
    <xf numFmtId="0" fontId="20" fillId="0" borderId="5" xfId="0" applyFont="1" applyBorder="1" applyAlignment="1">
      <alignment vertical="top" wrapText="1"/>
    </xf>
    <xf numFmtId="56" fontId="3" fillId="0" borderId="0" xfId="0" applyNumberFormat="1" applyFont="1" applyAlignment="1">
      <alignment horizontal="center"/>
    </xf>
    <xf numFmtId="20" fontId="0" fillId="0" borderId="12" xfId="0" applyNumberFormat="1" applyBorder="1"/>
    <xf numFmtId="0" fontId="0" fillId="0" borderId="0" xfId="0" applyBorder="1"/>
    <xf numFmtId="20" fontId="0" fillId="0" borderId="0" xfId="0" applyNumberFormat="1"/>
    <xf numFmtId="0" fontId="16" fillId="0" borderId="0" xfId="0" applyFont="1" applyBorder="1"/>
    <xf numFmtId="56" fontId="3" fillId="0" borderId="2" xfId="0" applyNumberFormat="1" applyFont="1" applyBorder="1" applyAlignment="1">
      <alignment horizontal="center"/>
    </xf>
    <xf numFmtId="20" fontId="2" fillId="0" borderId="3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20" fontId="3" fillId="0" borderId="9" xfId="0" applyNumberFormat="1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 shrinkToFit="1"/>
    </xf>
    <xf numFmtId="20" fontId="3" fillId="0" borderId="10" xfId="0" applyNumberFormat="1" applyFont="1" applyFill="1" applyBorder="1" applyAlignment="1">
      <alignment horizontal="center"/>
    </xf>
    <xf numFmtId="20" fontId="3" fillId="0" borderId="18" xfId="0" applyNumberFormat="1" applyFont="1" applyBorder="1" applyAlignment="1">
      <alignment horizontal="center"/>
    </xf>
    <xf numFmtId="0" fontId="18" fillId="0" borderId="7" xfId="0" applyFont="1" applyBorder="1" applyAlignment="1">
      <alignment horizontal="center" shrinkToFit="1"/>
    </xf>
    <xf numFmtId="20" fontId="3" fillId="0" borderId="19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20" fontId="3" fillId="0" borderId="17" xfId="0" applyNumberFormat="1" applyFont="1" applyBorder="1" applyAlignment="1">
      <alignment horizontal="center"/>
    </xf>
    <xf numFmtId="20" fontId="3" fillId="0" borderId="14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shrinkToFit="1"/>
    </xf>
    <xf numFmtId="0" fontId="18" fillId="0" borderId="13" xfId="0" applyFont="1" applyBorder="1" applyAlignment="1">
      <alignment horizontal="center" shrinkToFit="1"/>
    </xf>
    <xf numFmtId="0" fontId="18" fillId="0" borderId="8" xfId="0" applyFont="1" applyBorder="1" applyAlignment="1">
      <alignment horizontal="center" shrinkToFit="1"/>
    </xf>
    <xf numFmtId="0" fontId="18" fillId="0" borderId="10" xfId="0" applyFont="1" applyBorder="1" applyAlignment="1">
      <alignment horizontal="center" shrinkToFit="1"/>
    </xf>
    <xf numFmtId="0" fontId="19" fillId="0" borderId="7" xfId="0" applyFont="1" applyBorder="1" applyAlignment="1">
      <alignment horizontal="center" shrinkToFit="1"/>
    </xf>
    <xf numFmtId="0" fontId="18" fillId="0" borderId="20" xfId="0" applyFont="1" applyBorder="1" applyAlignment="1">
      <alignment horizontal="center"/>
    </xf>
    <xf numFmtId="0" fontId="0" fillId="0" borderId="12" xfId="0" applyBorder="1"/>
    <xf numFmtId="49" fontId="21" fillId="0" borderId="14" xfId="0" applyNumberFormat="1" applyFont="1" applyFill="1" applyBorder="1" applyAlignment="1">
      <alignment horizontal="center" shrinkToFit="1"/>
    </xf>
    <xf numFmtId="49" fontId="21" fillId="0" borderId="16" xfId="0" applyNumberFormat="1" applyFont="1" applyFill="1" applyBorder="1" applyAlignment="1">
      <alignment horizontal="center" shrinkToFit="1"/>
    </xf>
    <xf numFmtId="49" fontId="21" fillId="0" borderId="23" xfId="0" applyNumberFormat="1" applyFont="1" applyFill="1" applyBorder="1" applyAlignment="1">
      <alignment horizontal="center" shrinkToFit="1"/>
    </xf>
    <xf numFmtId="49" fontId="21" fillId="0" borderId="20" xfId="0" applyNumberFormat="1" applyFont="1" applyFill="1" applyBorder="1" applyAlignment="1">
      <alignment horizontal="center" shrinkToFit="1"/>
    </xf>
    <xf numFmtId="49" fontId="21" fillId="0" borderId="4" xfId="0" applyNumberFormat="1" applyFont="1" applyFill="1" applyBorder="1" applyAlignment="1">
      <alignment horizontal="center" shrinkToFit="1"/>
    </xf>
    <xf numFmtId="49" fontId="21" fillId="0" borderId="5" xfId="0" applyNumberFormat="1" applyFont="1" applyFill="1" applyBorder="1" applyAlignment="1">
      <alignment horizontal="center" shrinkToFit="1"/>
    </xf>
    <xf numFmtId="49" fontId="21" fillId="0" borderId="7" xfId="0" applyNumberFormat="1" applyFont="1" applyFill="1" applyBorder="1" applyAlignment="1">
      <alignment horizontal="center" shrinkToFit="1"/>
    </xf>
    <xf numFmtId="0" fontId="18" fillId="0" borderId="12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56" fontId="3" fillId="0" borderId="4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20" fontId="3" fillId="1" borderId="8" xfId="0" applyNumberFormat="1" applyFont="1" applyFill="1" applyBorder="1" applyAlignment="1">
      <alignment horizontal="center"/>
    </xf>
    <xf numFmtId="0" fontId="18" fillId="1" borderId="14" xfId="0" applyFont="1" applyFill="1" applyBorder="1" applyAlignment="1">
      <alignment horizontal="center" shrinkToFit="1"/>
    </xf>
    <xf numFmtId="49" fontId="21" fillId="1" borderId="14" xfId="0" applyNumberFormat="1" applyFont="1" applyFill="1" applyBorder="1" applyAlignment="1">
      <alignment horizontal="center" shrinkToFit="1"/>
    </xf>
    <xf numFmtId="0" fontId="18" fillId="1" borderId="21" xfId="0" applyFont="1" applyFill="1" applyBorder="1" applyAlignment="1">
      <alignment horizontal="center" shrinkToFit="1"/>
    </xf>
    <xf numFmtId="0" fontId="2" fillId="1" borderId="12" xfId="0" applyFont="1" applyFill="1" applyBorder="1" applyAlignment="1">
      <alignment horizontal="center" vertical="center"/>
    </xf>
    <xf numFmtId="0" fontId="18" fillId="1" borderId="5" xfId="0" applyFont="1" applyFill="1" applyBorder="1" applyAlignment="1">
      <alignment horizontal="center" shrinkToFit="1"/>
    </xf>
    <xf numFmtId="49" fontId="21" fillId="1" borderId="16" xfId="0" applyNumberFormat="1" applyFont="1" applyFill="1" applyBorder="1" applyAlignment="1">
      <alignment horizontal="center" shrinkToFit="1"/>
    </xf>
    <xf numFmtId="0" fontId="2" fillId="1" borderId="8" xfId="0" applyFont="1" applyFill="1" applyBorder="1" applyAlignment="1">
      <alignment horizontal="center" vertical="center"/>
    </xf>
    <xf numFmtId="49" fontId="21" fillId="1" borderId="23" xfId="0" applyNumberFormat="1" applyFont="1" applyFill="1" applyBorder="1" applyAlignment="1">
      <alignment horizontal="center" shrinkToFit="1"/>
    </xf>
    <xf numFmtId="0" fontId="18" fillId="1" borderId="22" xfId="0" applyFont="1" applyFill="1" applyBorder="1" applyAlignment="1">
      <alignment horizontal="center" shrinkToFit="1"/>
    </xf>
    <xf numFmtId="20" fontId="3" fillId="1" borderId="10" xfId="0" applyNumberFormat="1" applyFont="1" applyFill="1" applyBorder="1" applyAlignment="1">
      <alignment horizontal="center"/>
    </xf>
    <xf numFmtId="0" fontId="18" fillId="1" borderId="20" xfId="0" applyFont="1" applyFill="1" applyBorder="1" applyAlignment="1">
      <alignment horizontal="center" shrinkToFit="1"/>
    </xf>
    <xf numFmtId="49" fontId="21" fillId="1" borderId="20" xfId="0" applyNumberFormat="1" applyFont="1" applyFill="1" applyBorder="1" applyAlignment="1">
      <alignment horizontal="center" shrinkToFit="1"/>
    </xf>
    <xf numFmtId="0" fontId="2" fillId="1" borderId="50" xfId="0" applyFont="1" applyFill="1" applyBorder="1" applyAlignment="1">
      <alignment horizontal="center" vertical="center"/>
    </xf>
    <xf numFmtId="20" fontId="3" fillId="1" borderId="15" xfId="0" applyNumberFormat="1" applyFont="1" applyFill="1" applyBorder="1" applyAlignment="1">
      <alignment horizontal="center"/>
    </xf>
    <xf numFmtId="49" fontId="21" fillId="1" borderId="4" xfId="0" applyNumberFormat="1" applyFont="1" applyFill="1" applyBorder="1" applyAlignment="1">
      <alignment horizontal="center" shrinkToFit="1"/>
    </xf>
    <xf numFmtId="0" fontId="18" fillId="1" borderId="4" xfId="0" applyFont="1" applyFill="1" applyBorder="1" applyAlignment="1">
      <alignment horizontal="center" shrinkToFit="1"/>
    </xf>
    <xf numFmtId="49" fontId="21" fillId="1" borderId="5" xfId="0" applyNumberFormat="1" applyFont="1" applyFill="1" applyBorder="1" applyAlignment="1">
      <alignment horizontal="center" shrinkToFit="1"/>
    </xf>
    <xf numFmtId="0" fontId="2" fillId="1" borderId="9" xfId="0" applyFont="1" applyFill="1" applyBorder="1" applyAlignment="1">
      <alignment horizontal="center" vertical="center"/>
    </xf>
    <xf numFmtId="0" fontId="19" fillId="1" borderId="22" xfId="0" applyFont="1" applyFill="1" applyBorder="1" applyAlignment="1">
      <alignment horizontal="center" shrinkToFit="1"/>
    </xf>
    <xf numFmtId="49" fontId="21" fillId="1" borderId="7" xfId="0" applyNumberFormat="1" applyFont="1" applyFill="1" applyBorder="1" applyAlignment="1">
      <alignment horizontal="center" shrinkToFit="1"/>
    </xf>
    <xf numFmtId="56" fontId="3" fillId="1" borderId="4" xfId="0" applyNumberFormat="1" applyFont="1" applyFill="1" applyBorder="1" applyAlignment="1">
      <alignment horizontal="center" vertical="center"/>
    </xf>
    <xf numFmtId="20" fontId="3" fillId="1" borderId="13" xfId="0" applyNumberFormat="1" applyFont="1" applyFill="1" applyBorder="1" applyAlignment="1">
      <alignment horizontal="center"/>
    </xf>
    <xf numFmtId="0" fontId="18" fillId="1" borderId="16" xfId="0" applyFont="1" applyFill="1" applyBorder="1" applyAlignment="1">
      <alignment horizontal="center" shrinkToFit="1"/>
    </xf>
    <xf numFmtId="0" fontId="2" fillId="1" borderId="22" xfId="0" applyFont="1" applyFill="1" applyBorder="1" applyAlignment="1">
      <alignment horizontal="center" vertical="center"/>
    </xf>
    <xf numFmtId="0" fontId="0" fillId="1" borderId="6" xfId="0" applyFill="1" applyBorder="1" applyAlignment="1">
      <alignment horizontal="center" vertical="center"/>
    </xf>
    <xf numFmtId="0" fontId="19" fillId="1" borderId="5" xfId="0" applyFont="1" applyFill="1" applyBorder="1" applyAlignment="1">
      <alignment horizontal="center" shrinkToFit="1"/>
    </xf>
    <xf numFmtId="20" fontId="3" fillId="1" borderId="24" xfId="0" applyNumberFormat="1" applyFont="1" applyFill="1" applyBorder="1" applyAlignment="1">
      <alignment horizontal="center"/>
    </xf>
    <xf numFmtId="20" fontId="3" fillId="1" borderId="14" xfId="0" applyNumberFormat="1" applyFont="1" applyFill="1" applyBorder="1" applyAlignment="1">
      <alignment horizontal="center"/>
    </xf>
    <xf numFmtId="0" fontId="2" fillId="1" borderId="18" xfId="0" applyFont="1" applyFill="1" applyBorder="1" applyAlignment="1">
      <alignment horizontal="center" vertical="center"/>
    </xf>
    <xf numFmtId="20" fontId="3" fillId="1" borderId="20" xfId="0" applyNumberFormat="1" applyFont="1" applyFill="1" applyBorder="1" applyAlignment="1">
      <alignment horizontal="center"/>
    </xf>
    <xf numFmtId="0" fontId="18" fillId="1" borderId="23" xfId="0" applyFont="1" applyFill="1" applyBorder="1" applyAlignment="1">
      <alignment horizontal="center" shrinkToFit="1"/>
    </xf>
    <xf numFmtId="20" fontId="3" fillId="1" borderId="9" xfId="0" applyNumberFormat="1" applyFont="1" applyFill="1" applyBorder="1" applyAlignment="1">
      <alignment horizontal="center"/>
    </xf>
    <xf numFmtId="0" fontId="19" fillId="1" borderId="16" xfId="0" applyFont="1" applyFill="1" applyBorder="1" applyAlignment="1">
      <alignment horizontal="center" shrinkToFit="1"/>
    </xf>
    <xf numFmtId="56" fontId="3" fillId="1" borderId="6" xfId="0" applyNumberFormat="1" applyFont="1" applyFill="1" applyBorder="1" applyAlignment="1">
      <alignment horizontal="center" vertical="center"/>
    </xf>
    <xf numFmtId="56" fontId="22" fillId="0" borderId="5" xfId="0" applyNumberFormat="1" applyFont="1" applyBorder="1" applyAlignment="1">
      <alignment horizontal="center" vertical="center"/>
    </xf>
    <xf numFmtId="0" fontId="23" fillId="0" borderId="22" xfId="0" applyFont="1" applyBorder="1" applyAlignment="1">
      <alignment horizontal="center" shrinkToFit="1"/>
    </xf>
    <xf numFmtId="0" fontId="23" fillId="0" borderId="5" xfId="0" applyFont="1" applyBorder="1" applyAlignment="1">
      <alignment horizontal="center" shrinkToFit="1"/>
    </xf>
    <xf numFmtId="20" fontId="22" fillId="0" borderId="9" xfId="0" applyNumberFormat="1" applyFont="1" applyBorder="1" applyAlignment="1">
      <alignment horizontal="center"/>
    </xf>
    <xf numFmtId="0" fontId="2" fillId="1" borderId="4" xfId="0" applyFont="1" applyFill="1" applyBorder="1" applyAlignment="1">
      <alignment horizontal="center" vertical="center"/>
    </xf>
    <xf numFmtId="0" fontId="0" fillId="1" borderId="11" xfId="0" applyFill="1" applyBorder="1" applyAlignment="1">
      <alignment horizontal="center" vertical="center"/>
    </xf>
    <xf numFmtId="0" fontId="0" fillId="1" borderId="6" xfId="0" applyFill="1" applyBorder="1" applyAlignment="1">
      <alignment horizontal="center" vertical="center"/>
    </xf>
    <xf numFmtId="56" fontId="3" fillId="1" borderId="23" xfId="0" applyNumberFormat="1" applyFont="1" applyFill="1" applyBorder="1" applyAlignment="1">
      <alignment horizontal="center" vertical="center"/>
    </xf>
    <xf numFmtId="0" fontId="0" fillId="1" borderId="7" xfId="0" applyFill="1" applyBorder="1" applyAlignment="1">
      <alignment horizontal="center" vertical="center"/>
    </xf>
    <xf numFmtId="0" fontId="0" fillId="1" borderId="16" xfId="0" applyFill="1" applyBorder="1" applyAlignment="1">
      <alignment horizontal="center" vertical="center"/>
    </xf>
    <xf numFmtId="56" fontId="3" fillId="1" borderId="16" xfId="0" applyNumberFormat="1" applyFont="1" applyFill="1" applyBorder="1" applyAlignment="1">
      <alignment horizontal="center" vertical="center"/>
    </xf>
    <xf numFmtId="0" fontId="3" fillId="1" borderId="16" xfId="0" applyFont="1" applyFill="1" applyBorder="1" applyAlignment="1">
      <alignment horizontal="center" vertical="center"/>
    </xf>
    <xf numFmtId="176" fontId="0" fillId="0" borderId="50" xfId="0" applyNumberFormat="1" applyBorder="1" applyAlignment="1">
      <alignment horizontal="right"/>
    </xf>
    <xf numFmtId="56" fontId="3" fillId="1" borderId="4" xfId="0" applyNumberFormat="1" applyFont="1" applyFill="1" applyBorder="1" applyAlignment="1">
      <alignment horizontal="center" vertical="center"/>
    </xf>
    <xf numFmtId="0" fontId="0" fillId="1" borderId="26" xfId="0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56" fontId="3" fillId="0" borderId="1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56" fontId="3" fillId="0" borderId="4" xfId="0" applyNumberFormat="1" applyFont="1" applyBorder="1" applyAlignment="1">
      <alignment horizontal="center" vertical="center"/>
    </xf>
    <xf numFmtId="56" fontId="3" fillId="0" borderId="6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 shrinkToFit="1"/>
    </xf>
    <xf numFmtId="0" fontId="3" fillId="0" borderId="30" xfId="0" applyFont="1" applyBorder="1" applyAlignment="1">
      <alignment horizontal="center" vertical="center" wrapText="1" shrinkToFit="1"/>
    </xf>
    <xf numFmtId="0" fontId="3" fillId="0" borderId="35" xfId="0" applyFont="1" applyBorder="1" applyAlignment="1">
      <alignment horizontal="center" vertical="center" wrapText="1" shrinkToFit="1"/>
    </xf>
    <xf numFmtId="0" fontId="3" fillId="0" borderId="36" xfId="0" applyFont="1" applyBorder="1" applyAlignment="1">
      <alignment horizontal="center" vertical="center" wrapText="1" shrinkToFit="1"/>
    </xf>
    <xf numFmtId="0" fontId="0" fillId="0" borderId="4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 textRotation="180" shrinkToFi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 shrinkToFit="1"/>
    </xf>
    <xf numFmtId="0" fontId="2" fillId="0" borderId="24" xfId="0" applyFont="1" applyBorder="1" applyAlignment="1">
      <alignment horizontal="center" vertical="center" wrapText="1" shrinkToFit="1"/>
    </xf>
    <xf numFmtId="0" fontId="2" fillId="0" borderId="30" xfId="0" applyFont="1" applyBorder="1" applyAlignment="1">
      <alignment horizontal="center" vertical="center" wrapText="1" shrinkToFit="1"/>
    </xf>
    <xf numFmtId="0" fontId="2" fillId="0" borderId="35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0" fontId="2" fillId="0" borderId="36" xfId="0" applyFont="1" applyBorder="1" applyAlignment="1">
      <alignment horizontal="center" vertical="center" wrapText="1" shrinkToFit="1"/>
    </xf>
    <xf numFmtId="0" fontId="2" fillId="0" borderId="31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49" fontId="15" fillId="0" borderId="18" xfId="0" applyNumberFormat="1" applyFont="1" applyFill="1" applyBorder="1" applyAlignment="1">
      <alignment horizontal="center" vertical="center"/>
    </xf>
    <xf numFmtId="49" fontId="13" fillId="0" borderId="34" xfId="0" applyNumberFormat="1" applyFont="1" applyFill="1" applyBorder="1" applyAlignment="1">
      <alignment horizontal="center" vertical="center"/>
    </xf>
    <xf numFmtId="49" fontId="13" fillId="0" borderId="39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15</xdr:row>
      <xdr:rowOff>76200</xdr:rowOff>
    </xdr:from>
    <xdr:to>
      <xdr:col>6</xdr:col>
      <xdr:colOff>962025</xdr:colOff>
      <xdr:row>19</xdr:row>
      <xdr:rowOff>171450</xdr:rowOff>
    </xdr:to>
    <xdr:sp macro="" textlink="">
      <xdr:nvSpPr>
        <xdr:cNvPr id="2" name="角丸四角形 1"/>
        <xdr:cNvSpPr/>
      </xdr:nvSpPr>
      <xdr:spPr>
        <a:xfrm>
          <a:off x="1228725" y="4000500"/>
          <a:ext cx="4400550" cy="1200150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400">
              <a:solidFill>
                <a:sysClr val="windowText" lastClr="000000"/>
              </a:solidFill>
            </a:rPr>
            <a:t>前期日程 コロナの為、中止</a:t>
          </a:r>
          <a:endParaRPr kumimoji="1" lang="en-US" altLang="ja-JP" sz="2400">
            <a:solidFill>
              <a:sysClr val="windowText" lastClr="000000"/>
            </a:solidFill>
          </a:endParaRPr>
        </a:p>
        <a:p>
          <a:pPr algn="ctr">
            <a:lnSpc>
              <a:spcPts val="3000"/>
            </a:lnSpc>
          </a:pPr>
          <a:r>
            <a:rPr kumimoji="1" lang="ja-JP" altLang="en-US" sz="2400">
              <a:solidFill>
                <a:sysClr val="windowText" lastClr="000000"/>
              </a:solidFill>
            </a:rPr>
            <a:t>延期・代替なし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569820</xdr:colOff>
      <xdr:row>4</xdr:row>
      <xdr:rowOff>311524</xdr:rowOff>
    </xdr:from>
    <xdr:to>
      <xdr:col>35</xdr:col>
      <xdr:colOff>196664</xdr:colOff>
      <xdr:row>20</xdr:row>
      <xdr:rowOff>292474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712820" y="1566583"/>
          <a:ext cx="6877050" cy="500118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110"/>
  <sheetViews>
    <sheetView topLeftCell="A34" zoomScaleNormal="100" workbookViewId="0">
      <selection activeCell="E45" sqref="E45"/>
    </sheetView>
  </sheetViews>
  <sheetFormatPr defaultRowHeight="13.5" x14ac:dyDescent="0.15"/>
  <cols>
    <col min="1" max="1" width="3.625" customWidth="1"/>
    <col min="2" max="2" width="10.625" customWidth="1"/>
    <col min="3" max="3" width="9.625" customWidth="1"/>
    <col min="4" max="4" width="14.625" customWidth="1"/>
    <col min="5" max="5" width="8.125" customWidth="1"/>
    <col min="6" max="6" width="14.625" customWidth="1"/>
    <col min="7" max="7" width="13.625" customWidth="1"/>
    <col min="8" max="9" width="7.625" customWidth="1"/>
    <col min="10" max="10" width="9.25" customWidth="1"/>
    <col min="12" max="13" width="13.625" customWidth="1"/>
    <col min="258" max="258" width="3.625" customWidth="1"/>
    <col min="259" max="259" width="10.625" customWidth="1"/>
    <col min="260" max="260" width="9.625" customWidth="1"/>
    <col min="261" max="262" width="14.625" customWidth="1"/>
    <col min="263" max="263" width="13.625" customWidth="1"/>
    <col min="264" max="265" width="7.625" customWidth="1"/>
    <col min="268" max="269" width="13.625" customWidth="1"/>
    <col min="514" max="514" width="3.625" customWidth="1"/>
    <col min="515" max="515" width="10.625" customWidth="1"/>
    <col min="516" max="516" width="9.625" customWidth="1"/>
    <col min="517" max="518" width="14.625" customWidth="1"/>
    <col min="519" max="519" width="13.625" customWidth="1"/>
    <col min="520" max="521" width="7.625" customWidth="1"/>
    <col min="524" max="525" width="13.625" customWidth="1"/>
    <col min="770" max="770" width="3.625" customWidth="1"/>
    <col min="771" max="771" width="10.625" customWidth="1"/>
    <col min="772" max="772" width="9.625" customWidth="1"/>
    <col min="773" max="774" width="14.625" customWidth="1"/>
    <col min="775" max="775" width="13.625" customWidth="1"/>
    <col min="776" max="777" width="7.625" customWidth="1"/>
    <col min="780" max="781" width="13.625" customWidth="1"/>
    <col min="1026" max="1026" width="3.625" customWidth="1"/>
    <col min="1027" max="1027" width="10.625" customWidth="1"/>
    <col min="1028" max="1028" width="9.625" customWidth="1"/>
    <col min="1029" max="1030" width="14.625" customWidth="1"/>
    <col min="1031" max="1031" width="13.625" customWidth="1"/>
    <col min="1032" max="1033" width="7.625" customWidth="1"/>
    <col min="1036" max="1037" width="13.625" customWidth="1"/>
    <col min="1282" max="1282" width="3.625" customWidth="1"/>
    <col min="1283" max="1283" width="10.625" customWidth="1"/>
    <col min="1284" max="1284" width="9.625" customWidth="1"/>
    <col min="1285" max="1286" width="14.625" customWidth="1"/>
    <col min="1287" max="1287" width="13.625" customWidth="1"/>
    <col min="1288" max="1289" width="7.625" customWidth="1"/>
    <col min="1292" max="1293" width="13.625" customWidth="1"/>
    <col min="1538" max="1538" width="3.625" customWidth="1"/>
    <col min="1539" max="1539" width="10.625" customWidth="1"/>
    <col min="1540" max="1540" width="9.625" customWidth="1"/>
    <col min="1541" max="1542" width="14.625" customWidth="1"/>
    <col min="1543" max="1543" width="13.625" customWidth="1"/>
    <col min="1544" max="1545" width="7.625" customWidth="1"/>
    <col min="1548" max="1549" width="13.625" customWidth="1"/>
    <col min="1794" max="1794" width="3.625" customWidth="1"/>
    <col min="1795" max="1795" width="10.625" customWidth="1"/>
    <col min="1796" max="1796" width="9.625" customWidth="1"/>
    <col min="1797" max="1798" width="14.625" customWidth="1"/>
    <col min="1799" max="1799" width="13.625" customWidth="1"/>
    <col min="1800" max="1801" width="7.625" customWidth="1"/>
    <col min="1804" max="1805" width="13.625" customWidth="1"/>
    <col min="2050" max="2050" width="3.625" customWidth="1"/>
    <col min="2051" max="2051" width="10.625" customWidth="1"/>
    <col min="2052" max="2052" width="9.625" customWidth="1"/>
    <col min="2053" max="2054" width="14.625" customWidth="1"/>
    <col min="2055" max="2055" width="13.625" customWidth="1"/>
    <col min="2056" max="2057" width="7.625" customWidth="1"/>
    <col min="2060" max="2061" width="13.625" customWidth="1"/>
    <col min="2306" max="2306" width="3.625" customWidth="1"/>
    <col min="2307" max="2307" width="10.625" customWidth="1"/>
    <col min="2308" max="2308" width="9.625" customWidth="1"/>
    <col min="2309" max="2310" width="14.625" customWidth="1"/>
    <col min="2311" max="2311" width="13.625" customWidth="1"/>
    <col min="2312" max="2313" width="7.625" customWidth="1"/>
    <col min="2316" max="2317" width="13.625" customWidth="1"/>
    <col min="2562" max="2562" width="3.625" customWidth="1"/>
    <col min="2563" max="2563" width="10.625" customWidth="1"/>
    <col min="2564" max="2564" width="9.625" customWidth="1"/>
    <col min="2565" max="2566" width="14.625" customWidth="1"/>
    <col min="2567" max="2567" width="13.625" customWidth="1"/>
    <col min="2568" max="2569" width="7.625" customWidth="1"/>
    <col min="2572" max="2573" width="13.625" customWidth="1"/>
    <col min="2818" max="2818" width="3.625" customWidth="1"/>
    <col min="2819" max="2819" width="10.625" customWidth="1"/>
    <col min="2820" max="2820" width="9.625" customWidth="1"/>
    <col min="2821" max="2822" width="14.625" customWidth="1"/>
    <col min="2823" max="2823" width="13.625" customWidth="1"/>
    <col min="2824" max="2825" width="7.625" customWidth="1"/>
    <col min="2828" max="2829" width="13.625" customWidth="1"/>
    <col min="3074" max="3074" width="3.625" customWidth="1"/>
    <col min="3075" max="3075" width="10.625" customWidth="1"/>
    <col min="3076" max="3076" width="9.625" customWidth="1"/>
    <col min="3077" max="3078" width="14.625" customWidth="1"/>
    <col min="3079" max="3079" width="13.625" customWidth="1"/>
    <col min="3080" max="3081" width="7.625" customWidth="1"/>
    <col min="3084" max="3085" width="13.625" customWidth="1"/>
    <col min="3330" max="3330" width="3.625" customWidth="1"/>
    <col min="3331" max="3331" width="10.625" customWidth="1"/>
    <col min="3332" max="3332" width="9.625" customWidth="1"/>
    <col min="3333" max="3334" width="14.625" customWidth="1"/>
    <col min="3335" max="3335" width="13.625" customWidth="1"/>
    <col min="3336" max="3337" width="7.625" customWidth="1"/>
    <col min="3340" max="3341" width="13.625" customWidth="1"/>
    <col min="3586" max="3586" width="3.625" customWidth="1"/>
    <col min="3587" max="3587" width="10.625" customWidth="1"/>
    <col min="3588" max="3588" width="9.625" customWidth="1"/>
    <col min="3589" max="3590" width="14.625" customWidth="1"/>
    <col min="3591" max="3591" width="13.625" customWidth="1"/>
    <col min="3592" max="3593" width="7.625" customWidth="1"/>
    <col min="3596" max="3597" width="13.625" customWidth="1"/>
    <col min="3842" max="3842" width="3.625" customWidth="1"/>
    <col min="3843" max="3843" width="10.625" customWidth="1"/>
    <col min="3844" max="3844" width="9.625" customWidth="1"/>
    <col min="3845" max="3846" width="14.625" customWidth="1"/>
    <col min="3847" max="3847" width="13.625" customWidth="1"/>
    <col min="3848" max="3849" width="7.625" customWidth="1"/>
    <col min="3852" max="3853" width="13.625" customWidth="1"/>
    <col min="4098" max="4098" width="3.625" customWidth="1"/>
    <col min="4099" max="4099" width="10.625" customWidth="1"/>
    <col min="4100" max="4100" width="9.625" customWidth="1"/>
    <col min="4101" max="4102" width="14.625" customWidth="1"/>
    <col min="4103" max="4103" width="13.625" customWidth="1"/>
    <col min="4104" max="4105" width="7.625" customWidth="1"/>
    <col min="4108" max="4109" width="13.625" customWidth="1"/>
    <col min="4354" max="4354" width="3.625" customWidth="1"/>
    <col min="4355" max="4355" width="10.625" customWidth="1"/>
    <col min="4356" max="4356" width="9.625" customWidth="1"/>
    <col min="4357" max="4358" width="14.625" customWidth="1"/>
    <col min="4359" max="4359" width="13.625" customWidth="1"/>
    <col min="4360" max="4361" width="7.625" customWidth="1"/>
    <col min="4364" max="4365" width="13.625" customWidth="1"/>
    <col min="4610" max="4610" width="3.625" customWidth="1"/>
    <col min="4611" max="4611" width="10.625" customWidth="1"/>
    <col min="4612" max="4612" width="9.625" customWidth="1"/>
    <col min="4613" max="4614" width="14.625" customWidth="1"/>
    <col min="4615" max="4615" width="13.625" customWidth="1"/>
    <col min="4616" max="4617" width="7.625" customWidth="1"/>
    <col min="4620" max="4621" width="13.625" customWidth="1"/>
    <col min="4866" max="4866" width="3.625" customWidth="1"/>
    <col min="4867" max="4867" width="10.625" customWidth="1"/>
    <col min="4868" max="4868" width="9.625" customWidth="1"/>
    <col min="4869" max="4870" width="14.625" customWidth="1"/>
    <col min="4871" max="4871" width="13.625" customWidth="1"/>
    <col min="4872" max="4873" width="7.625" customWidth="1"/>
    <col min="4876" max="4877" width="13.625" customWidth="1"/>
    <col min="5122" max="5122" width="3.625" customWidth="1"/>
    <col min="5123" max="5123" width="10.625" customWidth="1"/>
    <col min="5124" max="5124" width="9.625" customWidth="1"/>
    <col min="5125" max="5126" width="14.625" customWidth="1"/>
    <col min="5127" max="5127" width="13.625" customWidth="1"/>
    <col min="5128" max="5129" width="7.625" customWidth="1"/>
    <col min="5132" max="5133" width="13.625" customWidth="1"/>
    <col min="5378" max="5378" width="3.625" customWidth="1"/>
    <col min="5379" max="5379" width="10.625" customWidth="1"/>
    <col min="5380" max="5380" width="9.625" customWidth="1"/>
    <col min="5381" max="5382" width="14.625" customWidth="1"/>
    <col min="5383" max="5383" width="13.625" customWidth="1"/>
    <col min="5384" max="5385" width="7.625" customWidth="1"/>
    <col min="5388" max="5389" width="13.625" customWidth="1"/>
    <col min="5634" max="5634" width="3.625" customWidth="1"/>
    <col min="5635" max="5635" width="10.625" customWidth="1"/>
    <col min="5636" max="5636" width="9.625" customWidth="1"/>
    <col min="5637" max="5638" width="14.625" customWidth="1"/>
    <col min="5639" max="5639" width="13.625" customWidth="1"/>
    <col min="5640" max="5641" width="7.625" customWidth="1"/>
    <col min="5644" max="5645" width="13.625" customWidth="1"/>
    <col min="5890" max="5890" width="3.625" customWidth="1"/>
    <col min="5891" max="5891" width="10.625" customWidth="1"/>
    <col min="5892" max="5892" width="9.625" customWidth="1"/>
    <col min="5893" max="5894" width="14.625" customWidth="1"/>
    <col min="5895" max="5895" width="13.625" customWidth="1"/>
    <col min="5896" max="5897" width="7.625" customWidth="1"/>
    <col min="5900" max="5901" width="13.625" customWidth="1"/>
    <col min="6146" max="6146" width="3.625" customWidth="1"/>
    <col min="6147" max="6147" width="10.625" customWidth="1"/>
    <col min="6148" max="6148" width="9.625" customWidth="1"/>
    <col min="6149" max="6150" width="14.625" customWidth="1"/>
    <col min="6151" max="6151" width="13.625" customWidth="1"/>
    <col min="6152" max="6153" width="7.625" customWidth="1"/>
    <col min="6156" max="6157" width="13.625" customWidth="1"/>
    <col min="6402" max="6402" width="3.625" customWidth="1"/>
    <col min="6403" max="6403" width="10.625" customWidth="1"/>
    <col min="6404" max="6404" width="9.625" customWidth="1"/>
    <col min="6405" max="6406" width="14.625" customWidth="1"/>
    <col min="6407" max="6407" width="13.625" customWidth="1"/>
    <col min="6408" max="6409" width="7.625" customWidth="1"/>
    <col min="6412" max="6413" width="13.625" customWidth="1"/>
    <col min="6658" max="6658" width="3.625" customWidth="1"/>
    <col min="6659" max="6659" width="10.625" customWidth="1"/>
    <col min="6660" max="6660" width="9.625" customWidth="1"/>
    <col min="6661" max="6662" width="14.625" customWidth="1"/>
    <col min="6663" max="6663" width="13.625" customWidth="1"/>
    <col min="6664" max="6665" width="7.625" customWidth="1"/>
    <col min="6668" max="6669" width="13.625" customWidth="1"/>
    <col min="6914" max="6914" width="3.625" customWidth="1"/>
    <col min="6915" max="6915" width="10.625" customWidth="1"/>
    <col min="6916" max="6916" width="9.625" customWidth="1"/>
    <col min="6917" max="6918" width="14.625" customWidth="1"/>
    <col min="6919" max="6919" width="13.625" customWidth="1"/>
    <col min="6920" max="6921" width="7.625" customWidth="1"/>
    <col min="6924" max="6925" width="13.625" customWidth="1"/>
    <col min="7170" max="7170" width="3.625" customWidth="1"/>
    <col min="7171" max="7171" width="10.625" customWidth="1"/>
    <col min="7172" max="7172" width="9.625" customWidth="1"/>
    <col min="7173" max="7174" width="14.625" customWidth="1"/>
    <col min="7175" max="7175" width="13.625" customWidth="1"/>
    <col min="7176" max="7177" width="7.625" customWidth="1"/>
    <col min="7180" max="7181" width="13.625" customWidth="1"/>
    <col min="7426" max="7426" width="3.625" customWidth="1"/>
    <col min="7427" max="7427" width="10.625" customWidth="1"/>
    <col min="7428" max="7428" width="9.625" customWidth="1"/>
    <col min="7429" max="7430" width="14.625" customWidth="1"/>
    <col min="7431" max="7431" width="13.625" customWidth="1"/>
    <col min="7432" max="7433" width="7.625" customWidth="1"/>
    <col min="7436" max="7437" width="13.625" customWidth="1"/>
    <col min="7682" max="7682" width="3.625" customWidth="1"/>
    <col min="7683" max="7683" width="10.625" customWidth="1"/>
    <col min="7684" max="7684" width="9.625" customWidth="1"/>
    <col min="7685" max="7686" width="14.625" customWidth="1"/>
    <col min="7687" max="7687" width="13.625" customWidth="1"/>
    <col min="7688" max="7689" width="7.625" customWidth="1"/>
    <col min="7692" max="7693" width="13.625" customWidth="1"/>
    <col min="7938" max="7938" width="3.625" customWidth="1"/>
    <col min="7939" max="7939" width="10.625" customWidth="1"/>
    <col min="7940" max="7940" width="9.625" customWidth="1"/>
    <col min="7941" max="7942" width="14.625" customWidth="1"/>
    <col min="7943" max="7943" width="13.625" customWidth="1"/>
    <col min="7944" max="7945" width="7.625" customWidth="1"/>
    <col min="7948" max="7949" width="13.625" customWidth="1"/>
    <col min="8194" max="8194" width="3.625" customWidth="1"/>
    <col min="8195" max="8195" width="10.625" customWidth="1"/>
    <col min="8196" max="8196" width="9.625" customWidth="1"/>
    <col min="8197" max="8198" width="14.625" customWidth="1"/>
    <col min="8199" max="8199" width="13.625" customWidth="1"/>
    <col min="8200" max="8201" width="7.625" customWidth="1"/>
    <col min="8204" max="8205" width="13.625" customWidth="1"/>
    <col min="8450" max="8450" width="3.625" customWidth="1"/>
    <col min="8451" max="8451" width="10.625" customWidth="1"/>
    <col min="8452" max="8452" width="9.625" customWidth="1"/>
    <col min="8453" max="8454" width="14.625" customWidth="1"/>
    <col min="8455" max="8455" width="13.625" customWidth="1"/>
    <col min="8456" max="8457" width="7.625" customWidth="1"/>
    <col min="8460" max="8461" width="13.625" customWidth="1"/>
    <col min="8706" max="8706" width="3.625" customWidth="1"/>
    <col min="8707" max="8707" width="10.625" customWidth="1"/>
    <col min="8708" max="8708" width="9.625" customWidth="1"/>
    <col min="8709" max="8710" width="14.625" customWidth="1"/>
    <col min="8711" max="8711" width="13.625" customWidth="1"/>
    <col min="8712" max="8713" width="7.625" customWidth="1"/>
    <col min="8716" max="8717" width="13.625" customWidth="1"/>
    <col min="8962" max="8962" width="3.625" customWidth="1"/>
    <col min="8963" max="8963" width="10.625" customWidth="1"/>
    <col min="8964" max="8964" width="9.625" customWidth="1"/>
    <col min="8965" max="8966" width="14.625" customWidth="1"/>
    <col min="8967" max="8967" width="13.625" customWidth="1"/>
    <col min="8968" max="8969" width="7.625" customWidth="1"/>
    <col min="8972" max="8973" width="13.625" customWidth="1"/>
    <col min="9218" max="9218" width="3.625" customWidth="1"/>
    <col min="9219" max="9219" width="10.625" customWidth="1"/>
    <col min="9220" max="9220" width="9.625" customWidth="1"/>
    <col min="9221" max="9222" width="14.625" customWidth="1"/>
    <col min="9223" max="9223" width="13.625" customWidth="1"/>
    <col min="9224" max="9225" width="7.625" customWidth="1"/>
    <col min="9228" max="9229" width="13.625" customWidth="1"/>
    <col min="9474" max="9474" width="3.625" customWidth="1"/>
    <col min="9475" max="9475" width="10.625" customWidth="1"/>
    <col min="9476" max="9476" width="9.625" customWidth="1"/>
    <col min="9477" max="9478" width="14.625" customWidth="1"/>
    <col min="9479" max="9479" width="13.625" customWidth="1"/>
    <col min="9480" max="9481" width="7.625" customWidth="1"/>
    <col min="9484" max="9485" width="13.625" customWidth="1"/>
    <col min="9730" max="9730" width="3.625" customWidth="1"/>
    <col min="9731" max="9731" width="10.625" customWidth="1"/>
    <col min="9732" max="9732" width="9.625" customWidth="1"/>
    <col min="9733" max="9734" width="14.625" customWidth="1"/>
    <col min="9735" max="9735" width="13.625" customWidth="1"/>
    <col min="9736" max="9737" width="7.625" customWidth="1"/>
    <col min="9740" max="9741" width="13.625" customWidth="1"/>
    <col min="9986" max="9986" width="3.625" customWidth="1"/>
    <col min="9987" max="9987" width="10.625" customWidth="1"/>
    <col min="9988" max="9988" width="9.625" customWidth="1"/>
    <col min="9989" max="9990" width="14.625" customWidth="1"/>
    <col min="9991" max="9991" width="13.625" customWidth="1"/>
    <col min="9992" max="9993" width="7.625" customWidth="1"/>
    <col min="9996" max="9997" width="13.625" customWidth="1"/>
    <col min="10242" max="10242" width="3.625" customWidth="1"/>
    <col min="10243" max="10243" width="10.625" customWidth="1"/>
    <col min="10244" max="10244" width="9.625" customWidth="1"/>
    <col min="10245" max="10246" width="14.625" customWidth="1"/>
    <col min="10247" max="10247" width="13.625" customWidth="1"/>
    <col min="10248" max="10249" width="7.625" customWidth="1"/>
    <col min="10252" max="10253" width="13.625" customWidth="1"/>
    <col min="10498" max="10498" width="3.625" customWidth="1"/>
    <col min="10499" max="10499" width="10.625" customWidth="1"/>
    <col min="10500" max="10500" width="9.625" customWidth="1"/>
    <col min="10501" max="10502" width="14.625" customWidth="1"/>
    <col min="10503" max="10503" width="13.625" customWidth="1"/>
    <col min="10504" max="10505" width="7.625" customWidth="1"/>
    <col min="10508" max="10509" width="13.625" customWidth="1"/>
    <col min="10754" max="10754" width="3.625" customWidth="1"/>
    <col min="10755" max="10755" width="10.625" customWidth="1"/>
    <col min="10756" max="10756" width="9.625" customWidth="1"/>
    <col min="10757" max="10758" width="14.625" customWidth="1"/>
    <col min="10759" max="10759" width="13.625" customWidth="1"/>
    <col min="10760" max="10761" width="7.625" customWidth="1"/>
    <col min="10764" max="10765" width="13.625" customWidth="1"/>
    <col min="11010" max="11010" width="3.625" customWidth="1"/>
    <col min="11011" max="11011" width="10.625" customWidth="1"/>
    <col min="11012" max="11012" width="9.625" customWidth="1"/>
    <col min="11013" max="11014" width="14.625" customWidth="1"/>
    <col min="11015" max="11015" width="13.625" customWidth="1"/>
    <col min="11016" max="11017" width="7.625" customWidth="1"/>
    <col min="11020" max="11021" width="13.625" customWidth="1"/>
    <col min="11266" max="11266" width="3.625" customWidth="1"/>
    <col min="11267" max="11267" width="10.625" customWidth="1"/>
    <col min="11268" max="11268" width="9.625" customWidth="1"/>
    <col min="11269" max="11270" width="14.625" customWidth="1"/>
    <col min="11271" max="11271" width="13.625" customWidth="1"/>
    <col min="11272" max="11273" width="7.625" customWidth="1"/>
    <col min="11276" max="11277" width="13.625" customWidth="1"/>
    <col min="11522" max="11522" width="3.625" customWidth="1"/>
    <col min="11523" max="11523" width="10.625" customWidth="1"/>
    <col min="11524" max="11524" width="9.625" customWidth="1"/>
    <col min="11525" max="11526" width="14.625" customWidth="1"/>
    <col min="11527" max="11527" width="13.625" customWidth="1"/>
    <col min="11528" max="11529" width="7.625" customWidth="1"/>
    <col min="11532" max="11533" width="13.625" customWidth="1"/>
    <col min="11778" max="11778" width="3.625" customWidth="1"/>
    <col min="11779" max="11779" width="10.625" customWidth="1"/>
    <col min="11780" max="11780" width="9.625" customWidth="1"/>
    <col min="11781" max="11782" width="14.625" customWidth="1"/>
    <col min="11783" max="11783" width="13.625" customWidth="1"/>
    <col min="11784" max="11785" width="7.625" customWidth="1"/>
    <col min="11788" max="11789" width="13.625" customWidth="1"/>
    <col min="12034" max="12034" width="3.625" customWidth="1"/>
    <col min="12035" max="12035" width="10.625" customWidth="1"/>
    <col min="12036" max="12036" width="9.625" customWidth="1"/>
    <col min="12037" max="12038" width="14.625" customWidth="1"/>
    <col min="12039" max="12039" width="13.625" customWidth="1"/>
    <col min="12040" max="12041" width="7.625" customWidth="1"/>
    <col min="12044" max="12045" width="13.625" customWidth="1"/>
    <col min="12290" max="12290" width="3.625" customWidth="1"/>
    <col min="12291" max="12291" width="10.625" customWidth="1"/>
    <col min="12292" max="12292" width="9.625" customWidth="1"/>
    <col min="12293" max="12294" width="14.625" customWidth="1"/>
    <col min="12295" max="12295" width="13.625" customWidth="1"/>
    <col min="12296" max="12297" width="7.625" customWidth="1"/>
    <col min="12300" max="12301" width="13.625" customWidth="1"/>
    <col min="12546" max="12546" width="3.625" customWidth="1"/>
    <col min="12547" max="12547" width="10.625" customWidth="1"/>
    <col min="12548" max="12548" width="9.625" customWidth="1"/>
    <col min="12549" max="12550" width="14.625" customWidth="1"/>
    <col min="12551" max="12551" width="13.625" customWidth="1"/>
    <col min="12552" max="12553" width="7.625" customWidth="1"/>
    <col min="12556" max="12557" width="13.625" customWidth="1"/>
    <col min="12802" max="12802" width="3.625" customWidth="1"/>
    <col min="12803" max="12803" width="10.625" customWidth="1"/>
    <col min="12804" max="12804" width="9.625" customWidth="1"/>
    <col min="12805" max="12806" width="14.625" customWidth="1"/>
    <col min="12807" max="12807" width="13.625" customWidth="1"/>
    <col min="12808" max="12809" width="7.625" customWidth="1"/>
    <col min="12812" max="12813" width="13.625" customWidth="1"/>
    <col min="13058" max="13058" width="3.625" customWidth="1"/>
    <col min="13059" max="13059" width="10.625" customWidth="1"/>
    <col min="13060" max="13060" width="9.625" customWidth="1"/>
    <col min="13061" max="13062" width="14.625" customWidth="1"/>
    <col min="13063" max="13063" width="13.625" customWidth="1"/>
    <col min="13064" max="13065" width="7.625" customWidth="1"/>
    <col min="13068" max="13069" width="13.625" customWidth="1"/>
    <col min="13314" max="13314" width="3.625" customWidth="1"/>
    <col min="13315" max="13315" width="10.625" customWidth="1"/>
    <col min="13316" max="13316" width="9.625" customWidth="1"/>
    <col min="13317" max="13318" width="14.625" customWidth="1"/>
    <col min="13319" max="13319" width="13.625" customWidth="1"/>
    <col min="13320" max="13321" width="7.625" customWidth="1"/>
    <col min="13324" max="13325" width="13.625" customWidth="1"/>
    <col min="13570" max="13570" width="3.625" customWidth="1"/>
    <col min="13571" max="13571" width="10.625" customWidth="1"/>
    <col min="13572" max="13572" width="9.625" customWidth="1"/>
    <col min="13573" max="13574" width="14.625" customWidth="1"/>
    <col min="13575" max="13575" width="13.625" customWidth="1"/>
    <col min="13576" max="13577" width="7.625" customWidth="1"/>
    <col min="13580" max="13581" width="13.625" customWidth="1"/>
    <col min="13826" max="13826" width="3.625" customWidth="1"/>
    <col min="13827" max="13827" width="10.625" customWidth="1"/>
    <col min="13828" max="13828" width="9.625" customWidth="1"/>
    <col min="13829" max="13830" width="14.625" customWidth="1"/>
    <col min="13831" max="13831" width="13.625" customWidth="1"/>
    <col min="13832" max="13833" width="7.625" customWidth="1"/>
    <col min="13836" max="13837" width="13.625" customWidth="1"/>
    <col min="14082" max="14082" width="3.625" customWidth="1"/>
    <col min="14083" max="14083" width="10.625" customWidth="1"/>
    <col min="14084" max="14084" width="9.625" customWidth="1"/>
    <col min="14085" max="14086" width="14.625" customWidth="1"/>
    <col min="14087" max="14087" width="13.625" customWidth="1"/>
    <col min="14088" max="14089" width="7.625" customWidth="1"/>
    <col min="14092" max="14093" width="13.625" customWidth="1"/>
    <col min="14338" max="14338" width="3.625" customWidth="1"/>
    <col min="14339" max="14339" width="10.625" customWidth="1"/>
    <col min="14340" max="14340" width="9.625" customWidth="1"/>
    <col min="14341" max="14342" width="14.625" customWidth="1"/>
    <col min="14343" max="14343" width="13.625" customWidth="1"/>
    <col min="14344" max="14345" width="7.625" customWidth="1"/>
    <col min="14348" max="14349" width="13.625" customWidth="1"/>
    <col min="14594" max="14594" width="3.625" customWidth="1"/>
    <col min="14595" max="14595" width="10.625" customWidth="1"/>
    <col min="14596" max="14596" width="9.625" customWidth="1"/>
    <col min="14597" max="14598" width="14.625" customWidth="1"/>
    <col min="14599" max="14599" width="13.625" customWidth="1"/>
    <col min="14600" max="14601" width="7.625" customWidth="1"/>
    <col min="14604" max="14605" width="13.625" customWidth="1"/>
    <col min="14850" max="14850" width="3.625" customWidth="1"/>
    <col min="14851" max="14851" width="10.625" customWidth="1"/>
    <col min="14852" max="14852" width="9.625" customWidth="1"/>
    <col min="14853" max="14854" width="14.625" customWidth="1"/>
    <col min="14855" max="14855" width="13.625" customWidth="1"/>
    <col min="14856" max="14857" width="7.625" customWidth="1"/>
    <col min="14860" max="14861" width="13.625" customWidth="1"/>
    <col min="15106" max="15106" width="3.625" customWidth="1"/>
    <col min="15107" max="15107" width="10.625" customWidth="1"/>
    <col min="15108" max="15108" width="9.625" customWidth="1"/>
    <col min="15109" max="15110" width="14.625" customWidth="1"/>
    <col min="15111" max="15111" width="13.625" customWidth="1"/>
    <col min="15112" max="15113" width="7.625" customWidth="1"/>
    <col min="15116" max="15117" width="13.625" customWidth="1"/>
    <col min="15362" max="15362" width="3.625" customWidth="1"/>
    <col min="15363" max="15363" width="10.625" customWidth="1"/>
    <col min="15364" max="15364" width="9.625" customWidth="1"/>
    <col min="15365" max="15366" width="14.625" customWidth="1"/>
    <col min="15367" max="15367" width="13.625" customWidth="1"/>
    <col min="15368" max="15369" width="7.625" customWidth="1"/>
    <col min="15372" max="15373" width="13.625" customWidth="1"/>
    <col min="15618" max="15618" width="3.625" customWidth="1"/>
    <col min="15619" max="15619" width="10.625" customWidth="1"/>
    <col min="15620" max="15620" width="9.625" customWidth="1"/>
    <col min="15621" max="15622" width="14.625" customWidth="1"/>
    <col min="15623" max="15623" width="13.625" customWidth="1"/>
    <col min="15624" max="15625" width="7.625" customWidth="1"/>
    <col min="15628" max="15629" width="13.625" customWidth="1"/>
    <col min="15874" max="15874" width="3.625" customWidth="1"/>
    <col min="15875" max="15875" width="10.625" customWidth="1"/>
    <col min="15876" max="15876" width="9.625" customWidth="1"/>
    <col min="15877" max="15878" width="14.625" customWidth="1"/>
    <col min="15879" max="15879" width="13.625" customWidth="1"/>
    <col min="15880" max="15881" width="7.625" customWidth="1"/>
    <col min="15884" max="15885" width="13.625" customWidth="1"/>
    <col min="16130" max="16130" width="3.625" customWidth="1"/>
    <col min="16131" max="16131" width="10.625" customWidth="1"/>
    <col min="16132" max="16132" width="9.625" customWidth="1"/>
    <col min="16133" max="16134" width="14.625" customWidth="1"/>
    <col min="16135" max="16135" width="13.625" customWidth="1"/>
    <col min="16136" max="16137" width="7.625" customWidth="1"/>
    <col min="16140" max="16141" width="13.625" customWidth="1"/>
  </cols>
  <sheetData>
    <row r="3" spans="1:16" ht="21" x14ac:dyDescent="0.2">
      <c r="B3" s="33" t="s">
        <v>71</v>
      </c>
      <c r="C3" s="33"/>
      <c r="G3" s="34" t="s">
        <v>72</v>
      </c>
      <c r="H3" s="34"/>
    </row>
    <row r="4" spans="1:16" ht="21.95" customHeight="1" thickBot="1" x14ac:dyDescent="0.2">
      <c r="F4" s="35"/>
      <c r="H4" s="159">
        <v>43988</v>
      </c>
      <c r="I4" s="159"/>
    </row>
    <row r="5" spans="1:16" ht="21.95" customHeight="1" thickBot="1" x14ac:dyDescent="0.2">
      <c r="A5" s="37" t="s">
        <v>0</v>
      </c>
      <c r="B5" s="38" t="s">
        <v>1</v>
      </c>
      <c r="C5" s="39" t="s">
        <v>2</v>
      </c>
      <c r="D5" s="40" t="s">
        <v>3</v>
      </c>
      <c r="E5" s="106" t="s">
        <v>83</v>
      </c>
      <c r="F5" s="38" t="s">
        <v>4</v>
      </c>
      <c r="G5" s="38" t="s">
        <v>5</v>
      </c>
      <c r="H5" s="39" t="s">
        <v>79</v>
      </c>
      <c r="I5" s="38"/>
      <c r="K5" s="41"/>
    </row>
    <row r="6" spans="1:16" ht="21.95" customHeight="1" x14ac:dyDescent="0.2">
      <c r="A6" s="151">
        <v>1</v>
      </c>
      <c r="B6" s="160">
        <v>43926</v>
      </c>
      <c r="C6" s="112">
        <v>0.5625</v>
      </c>
      <c r="D6" s="113" t="str">
        <f>M10</f>
        <v>光洋シーリングテクノ</v>
      </c>
      <c r="E6" s="114"/>
      <c r="F6" s="113" t="str">
        <f>L7</f>
        <v>FC柳町</v>
      </c>
      <c r="G6" s="115" t="str">
        <f>M25</f>
        <v>鳴門球技場</v>
      </c>
      <c r="H6" s="116">
        <v>1</v>
      </c>
      <c r="I6" s="45"/>
    </row>
    <row r="7" spans="1:16" ht="21.95" customHeight="1" x14ac:dyDescent="0.2">
      <c r="A7" s="156"/>
      <c r="B7" s="156"/>
      <c r="C7" s="112">
        <v>0.5625</v>
      </c>
      <c r="D7" s="117" t="str">
        <f>M9</f>
        <v>ｌｌamas　高知FC</v>
      </c>
      <c r="E7" s="118"/>
      <c r="F7" s="117" t="str">
        <f>L8</f>
        <v>FC徳島</v>
      </c>
      <c r="G7" s="117" t="str">
        <f>L26</f>
        <v>野市青少年</v>
      </c>
      <c r="H7" s="119">
        <v>2</v>
      </c>
      <c r="I7" s="49"/>
      <c r="K7">
        <v>1</v>
      </c>
      <c r="L7" s="50" t="s">
        <v>73</v>
      </c>
      <c r="M7" s="50" t="s">
        <v>31</v>
      </c>
      <c r="N7">
        <v>5</v>
      </c>
      <c r="P7" s="51"/>
    </row>
    <row r="8" spans="1:16" ht="21.95" customHeight="1" x14ac:dyDescent="0.2">
      <c r="A8" s="156"/>
      <c r="B8" s="156"/>
      <c r="C8" s="112">
        <v>0.45833333333333331</v>
      </c>
      <c r="D8" s="117" t="str">
        <f>L9</f>
        <v>KUFC南国</v>
      </c>
      <c r="E8" s="120"/>
      <c r="F8" s="117" t="str">
        <f>M8</f>
        <v>レベニロッソNC</v>
      </c>
      <c r="G8" s="121" t="str">
        <f>L26</f>
        <v>野市青少年</v>
      </c>
      <c r="H8" s="119">
        <v>3</v>
      </c>
      <c r="I8" s="49"/>
      <c r="K8">
        <v>2</v>
      </c>
      <c r="L8" s="50" t="s">
        <v>39</v>
      </c>
      <c r="M8" s="50" t="s">
        <v>103</v>
      </c>
      <c r="N8">
        <v>6</v>
      </c>
      <c r="P8" s="51"/>
    </row>
    <row r="9" spans="1:16" ht="21.95" customHeight="1" thickBot="1" x14ac:dyDescent="0.25">
      <c r="A9" s="153"/>
      <c r="B9" s="153"/>
      <c r="C9" s="122">
        <v>0.45833333333333331</v>
      </c>
      <c r="D9" s="123" t="str">
        <f>L10</f>
        <v>多度津ＦＣ</v>
      </c>
      <c r="E9" s="124"/>
      <c r="F9" s="123" t="str">
        <f>M7</f>
        <v>アルヴェﾘオ高松</v>
      </c>
      <c r="G9" s="123" t="str">
        <f>L13</f>
        <v>生島メイン</v>
      </c>
      <c r="H9" s="125">
        <v>4</v>
      </c>
      <c r="I9" s="56"/>
      <c r="K9">
        <v>3</v>
      </c>
      <c r="L9" s="50" t="s">
        <v>32</v>
      </c>
      <c r="M9" s="50" t="s">
        <v>23</v>
      </c>
      <c r="N9">
        <v>7</v>
      </c>
      <c r="P9" s="51"/>
    </row>
    <row r="10" spans="1:16" ht="21.95" customHeight="1" x14ac:dyDescent="0.2">
      <c r="A10" s="151">
        <v>2</v>
      </c>
      <c r="B10" s="160">
        <v>43933</v>
      </c>
      <c r="C10" s="126">
        <v>0.45833333333333331</v>
      </c>
      <c r="D10" s="113" t="str">
        <f>M9</f>
        <v>ｌｌamas　高知FC</v>
      </c>
      <c r="E10" s="127"/>
      <c r="F10" s="113" t="str">
        <f>L7</f>
        <v>FC柳町</v>
      </c>
      <c r="G10" s="128" t="str">
        <f>M16</f>
        <v>春野球技場</v>
      </c>
      <c r="H10" s="116">
        <v>5</v>
      </c>
      <c r="I10" s="45"/>
      <c r="K10">
        <v>4</v>
      </c>
      <c r="L10" s="50" t="s">
        <v>19</v>
      </c>
      <c r="M10" s="50" t="s">
        <v>33</v>
      </c>
      <c r="N10">
        <v>8</v>
      </c>
      <c r="P10" s="51"/>
    </row>
    <row r="11" spans="1:16" ht="21.95" customHeight="1" x14ac:dyDescent="0.2">
      <c r="A11" s="156"/>
      <c r="B11" s="156"/>
      <c r="C11" s="112">
        <v>0.54166666666666663</v>
      </c>
      <c r="D11" s="117" t="str">
        <f>L8</f>
        <v>FC徳島</v>
      </c>
      <c r="E11" s="129"/>
      <c r="F11" s="117" t="str">
        <f>M10</f>
        <v>光洋シーリングテクノ</v>
      </c>
      <c r="G11" s="121" t="str">
        <f>M14</f>
        <v>TSV(天然）</v>
      </c>
      <c r="H11" s="130">
        <v>6</v>
      </c>
      <c r="I11" s="49"/>
    </row>
    <row r="12" spans="1:16" ht="21.95" customHeight="1" x14ac:dyDescent="0.2">
      <c r="A12" s="156"/>
      <c r="B12" s="156"/>
      <c r="C12" s="112">
        <v>0.5625</v>
      </c>
      <c r="D12" s="117" t="str">
        <f>L9</f>
        <v>KUFC南国</v>
      </c>
      <c r="E12" s="129"/>
      <c r="F12" s="117" t="str">
        <f>M7</f>
        <v>アルヴェﾘオ高松</v>
      </c>
      <c r="G12" s="131" t="str">
        <f>M16</f>
        <v>春野球技場</v>
      </c>
      <c r="H12" s="130">
        <v>7</v>
      </c>
      <c r="I12" s="49"/>
      <c r="L12" s="58"/>
      <c r="M12" s="58"/>
      <c r="O12" s="51"/>
    </row>
    <row r="13" spans="1:16" ht="21.95" customHeight="1" thickBot="1" x14ac:dyDescent="0.25">
      <c r="A13" s="153"/>
      <c r="B13" s="153"/>
      <c r="C13" s="122">
        <v>0.45833333333333331</v>
      </c>
      <c r="D13" s="117" t="str">
        <f>L10</f>
        <v>多度津ＦＣ</v>
      </c>
      <c r="E13" s="132"/>
      <c r="F13" s="123" t="str">
        <f>M8</f>
        <v>レベニロッソNC</v>
      </c>
      <c r="G13" s="123" t="str">
        <f>L13</f>
        <v>生島メイン</v>
      </c>
      <c r="H13" s="125">
        <v>8</v>
      </c>
      <c r="I13" s="56"/>
      <c r="L13" s="58" t="s">
        <v>9</v>
      </c>
      <c r="M13" s="58" t="s">
        <v>18</v>
      </c>
      <c r="N13" s="51"/>
      <c r="O13" s="51"/>
      <c r="P13" s="51"/>
    </row>
    <row r="14" spans="1:16" ht="21.95" customHeight="1" x14ac:dyDescent="0.2">
      <c r="A14" s="151">
        <v>3</v>
      </c>
      <c r="B14" s="133"/>
      <c r="C14" s="134">
        <v>0.45833333333333331</v>
      </c>
      <c r="D14" s="113" t="str">
        <f>L7</f>
        <v>FC柳町</v>
      </c>
      <c r="E14" s="127"/>
      <c r="F14" s="113" t="str">
        <f>M8</f>
        <v>レベニロッソNC</v>
      </c>
      <c r="G14" s="135" t="str">
        <f>M16</f>
        <v>春野球技場</v>
      </c>
      <c r="H14" s="116">
        <v>9</v>
      </c>
      <c r="I14" s="45"/>
      <c r="L14" s="58" t="s">
        <v>15</v>
      </c>
      <c r="M14" s="58" t="s">
        <v>34</v>
      </c>
      <c r="N14" s="51"/>
      <c r="O14" s="51"/>
      <c r="P14" s="51"/>
    </row>
    <row r="15" spans="1:16" ht="21.95" customHeight="1" x14ac:dyDescent="0.2">
      <c r="A15" s="156"/>
      <c r="B15" s="157">
        <v>43581</v>
      </c>
      <c r="C15" s="112">
        <v>0.45833333333333331</v>
      </c>
      <c r="D15" s="117" t="str">
        <f>L8</f>
        <v>FC徳島</v>
      </c>
      <c r="E15" s="120"/>
      <c r="F15" s="117" t="str">
        <f>M7</f>
        <v>アルヴェﾘオ高松</v>
      </c>
      <c r="G15" s="117" t="str">
        <f>M25</f>
        <v>鳴門球技場</v>
      </c>
      <c r="H15" s="130">
        <v>10</v>
      </c>
      <c r="I15" s="49"/>
      <c r="L15" s="61" t="s">
        <v>7</v>
      </c>
      <c r="M15" s="58" t="s">
        <v>10</v>
      </c>
      <c r="N15" s="62"/>
      <c r="O15" s="51"/>
      <c r="P15" s="51"/>
    </row>
    <row r="16" spans="1:16" ht="21.95" customHeight="1" x14ac:dyDescent="0.2">
      <c r="A16" s="156"/>
      <c r="B16" s="158"/>
      <c r="C16" s="112">
        <v>0.5625</v>
      </c>
      <c r="D16" s="117" t="str">
        <f>L9</f>
        <v>KUFC南国</v>
      </c>
      <c r="E16" s="129"/>
      <c r="F16" s="117" t="str">
        <f>M9</f>
        <v>ｌｌamas　高知FC</v>
      </c>
      <c r="G16" s="117" t="s">
        <v>84</v>
      </c>
      <c r="H16" s="136">
        <v>11</v>
      </c>
      <c r="I16" s="49"/>
      <c r="L16" s="51" t="s">
        <v>16</v>
      </c>
      <c r="M16" s="51" t="s">
        <v>12</v>
      </c>
      <c r="N16" s="51"/>
      <c r="O16" s="51"/>
      <c r="P16" s="51"/>
    </row>
    <row r="17" spans="1:13" ht="21.95" customHeight="1" thickBot="1" x14ac:dyDescent="0.25">
      <c r="A17" s="153"/>
      <c r="B17" s="137"/>
      <c r="C17" s="112">
        <v>0.5625</v>
      </c>
      <c r="D17" s="123" t="str">
        <f>M10</f>
        <v>光洋シーリングテクノ</v>
      </c>
      <c r="E17" s="132"/>
      <c r="F17" s="123" t="str">
        <f>L10</f>
        <v>多度津ＦＣ</v>
      </c>
      <c r="G17" s="123" t="str">
        <f>M25</f>
        <v>鳴門球技場</v>
      </c>
      <c r="H17" s="125">
        <v>12</v>
      </c>
      <c r="I17" s="56"/>
      <c r="L17" s="63" t="s">
        <v>17</v>
      </c>
      <c r="M17" s="51" t="s">
        <v>20</v>
      </c>
    </row>
    <row r="18" spans="1:13" ht="21.95" customHeight="1" x14ac:dyDescent="0.2">
      <c r="A18" s="151">
        <v>4</v>
      </c>
      <c r="B18" s="133"/>
      <c r="C18" s="134">
        <v>0.45833333333333331</v>
      </c>
      <c r="D18" s="113" t="str">
        <f>M7</f>
        <v>アルヴェﾘオ高松</v>
      </c>
      <c r="E18" s="127"/>
      <c r="F18" s="113" t="str">
        <f>L7</f>
        <v>FC柳町</v>
      </c>
      <c r="G18" s="135" t="str">
        <f>M26</f>
        <v>りんくうスポーツ公園</v>
      </c>
      <c r="H18" s="116">
        <v>13</v>
      </c>
      <c r="I18" s="45"/>
      <c r="L18" s="58" t="s">
        <v>85</v>
      </c>
      <c r="M18" s="58" t="s">
        <v>28</v>
      </c>
    </row>
    <row r="19" spans="1:13" ht="21.95" customHeight="1" x14ac:dyDescent="0.2">
      <c r="A19" s="156"/>
      <c r="B19" s="157">
        <v>43602</v>
      </c>
      <c r="C19" s="112">
        <v>0.54166666666666663</v>
      </c>
      <c r="D19" s="117" t="str">
        <f>L8</f>
        <v>FC徳島</v>
      </c>
      <c r="E19" s="120"/>
      <c r="F19" s="117" t="str">
        <f>M8</f>
        <v>レベニロッソNC</v>
      </c>
      <c r="G19" s="117" t="str">
        <f>M14</f>
        <v>TSV(天然）</v>
      </c>
      <c r="H19" s="130">
        <v>14</v>
      </c>
      <c r="I19" s="49"/>
      <c r="L19" s="58" t="s">
        <v>29</v>
      </c>
      <c r="M19" s="51" t="s">
        <v>13</v>
      </c>
    </row>
    <row r="20" spans="1:13" ht="21.95" customHeight="1" x14ac:dyDescent="0.2">
      <c r="A20" s="156"/>
      <c r="B20" s="158"/>
      <c r="C20" s="112">
        <v>0.54166666666666663</v>
      </c>
      <c r="D20" s="117" t="str">
        <f>L9</f>
        <v>KUFC南国</v>
      </c>
      <c r="E20" s="120"/>
      <c r="F20" s="117" t="str">
        <f>M10</f>
        <v>光洋シーリングテクノ</v>
      </c>
      <c r="G20" s="138" t="s">
        <v>84</v>
      </c>
      <c r="H20" s="130">
        <v>15</v>
      </c>
      <c r="I20" s="49"/>
      <c r="L20" s="65" t="s">
        <v>25</v>
      </c>
      <c r="M20" s="51" t="s">
        <v>21</v>
      </c>
    </row>
    <row r="21" spans="1:13" ht="21.95" customHeight="1" thickBot="1" x14ac:dyDescent="0.25">
      <c r="A21" s="161"/>
      <c r="B21" s="137"/>
      <c r="C21" s="139">
        <v>0.5625</v>
      </c>
      <c r="D21" s="123" t="str">
        <f>L10</f>
        <v>多度津ＦＣ</v>
      </c>
      <c r="E21" s="124"/>
      <c r="F21" s="123" t="str">
        <f>M9</f>
        <v>ｌｌamas　高知FC</v>
      </c>
      <c r="G21" s="123" t="str">
        <f>M26</f>
        <v>りんくうスポーツ公園</v>
      </c>
      <c r="H21" s="125">
        <v>16</v>
      </c>
      <c r="I21" s="56"/>
      <c r="L21" s="65" t="s">
        <v>26</v>
      </c>
      <c r="M21" s="51" t="s">
        <v>8</v>
      </c>
    </row>
    <row r="22" spans="1:13" ht="21.95" customHeight="1" x14ac:dyDescent="0.2">
      <c r="A22" s="151">
        <v>5</v>
      </c>
      <c r="B22" s="133"/>
      <c r="C22" s="140">
        <v>0.45833333333333331</v>
      </c>
      <c r="D22" s="113" t="str">
        <f>L7</f>
        <v>FC柳町</v>
      </c>
      <c r="E22" s="114"/>
      <c r="F22" s="113" t="str">
        <f>L10</f>
        <v>多度津ＦＣ</v>
      </c>
      <c r="G22" s="135" t="str">
        <f>M16</f>
        <v>春野球技場</v>
      </c>
      <c r="H22" s="116">
        <v>17</v>
      </c>
      <c r="I22" s="45"/>
      <c r="L22" s="66" t="s">
        <v>27</v>
      </c>
      <c r="M22" s="51" t="s">
        <v>11</v>
      </c>
    </row>
    <row r="23" spans="1:13" ht="21.95" customHeight="1" x14ac:dyDescent="0.2">
      <c r="A23" s="156"/>
      <c r="B23" s="157">
        <v>43616</v>
      </c>
      <c r="C23" s="112">
        <v>0.5625</v>
      </c>
      <c r="D23" s="117" t="str">
        <f>M9</f>
        <v>ｌｌamas　高知FC</v>
      </c>
      <c r="E23" s="118"/>
      <c r="F23" s="117" t="str">
        <f>M8</f>
        <v>レベニロッソNC</v>
      </c>
      <c r="G23" s="117" t="str">
        <f>M16</f>
        <v>春野球技場</v>
      </c>
      <c r="H23" s="130">
        <v>18</v>
      </c>
      <c r="I23" s="67"/>
      <c r="J23" s="36"/>
      <c r="L23" s="58" t="s">
        <v>30</v>
      </c>
      <c r="M23" s="51" t="s">
        <v>35</v>
      </c>
    </row>
    <row r="24" spans="1:13" ht="21.95" customHeight="1" x14ac:dyDescent="0.2">
      <c r="A24" s="156"/>
      <c r="B24" s="158"/>
      <c r="C24" s="112">
        <v>0.5625</v>
      </c>
      <c r="D24" s="117" t="str">
        <f>L8</f>
        <v>FC徳島</v>
      </c>
      <c r="E24" s="129"/>
      <c r="F24" s="117" t="str">
        <f>L9</f>
        <v>KUFC南国</v>
      </c>
      <c r="G24" s="117" t="str">
        <f>M25</f>
        <v>鳴門球技場</v>
      </c>
      <c r="H24" s="141">
        <v>19</v>
      </c>
      <c r="I24" s="68"/>
      <c r="L24" s="69" t="s">
        <v>69</v>
      </c>
      <c r="M24" s="51" t="s">
        <v>36</v>
      </c>
    </row>
    <row r="25" spans="1:13" ht="21.95" customHeight="1" thickBot="1" x14ac:dyDescent="0.25">
      <c r="A25" s="153"/>
      <c r="B25" s="137"/>
      <c r="C25" s="142">
        <v>0.45833333333333331</v>
      </c>
      <c r="D25" s="123" t="str">
        <f>M10</f>
        <v>光洋シーリングテクノ</v>
      </c>
      <c r="E25" s="132"/>
      <c r="F25" s="123" t="str">
        <f>M7</f>
        <v>アルヴェﾘオ高松</v>
      </c>
      <c r="G25" s="143" t="str">
        <f>M25</f>
        <v>鳴門球技場</v>
      </c>
      <c r="H25" s="125">
        <v>20</v>
      </c>
      <c r="I25" s="56"/>
      <c r="J25" s="70"/>
      <c r="L25" s="66" t="s">
        <v>70</v>
      </c>
      <c r="M25" s="51" t="s">
        <v>74</v>
      </c>
    </row>
    <row r="26" spans="1:13" ht="21.95" customHeight="1" x14ac:dyDescent="0.2">
      <c r="A26" s="151">
        <v>6</v>
      </c>
      <c r="B26" s="133"/>
      <c r="C26" s="126">
        <v>0.45833333333333331</v>
      </c>
      <c r="D26" s="113" t="str">
        <f>L9</f>
        <v>KUFC南国</v>
      </c>
      <c r="E26" s="127"/>
      <c r="F26" s="113" t="str">
        <f>L7</f>
        <v>FC柳町</v>
      </c>
      <c r="G26" s="113" t="s">
        <v>84</v>
      </c>
      <c r="H26" s="116">
        <v>21</v>
      </c>
      <c r="I26" s="45"/>
      <c r="L26" s="66" t="s">
        <v>75</v>
      </c>
      <c r="M26" s="51" t="s">
        <v>76</v>
      </c>
    </row>
    <row r="27" spans="1:13" ht="21.95" customHeight="1" x14ac:dyDescent="0.2">
      <c r="A27" s="156"/>
      <c r="B27" s="157">
        <v>43623</v>
      </c>
      <c r="C27" s="112">
        <v>0.45833333333333331</v>
      </c>
      <c r="D27" s="117" t="str">
        <f>L8</f>
        <v>FC徳島</v>
      </c>
      <c r="E27" s="129"/>
      <c r="F27" s="117" t="str">
        <f>L10</f>
        <v>多度津ＦＣ</v>
      </c>
      <c r="G27" s="117" t="str">
        <f>M25</f>
        <v>鳴門球技場</v>
      </c>
      <c r="H27" s="130">
        <v>22</v>
      </c>
      <c r="I27" s="49"/>
    </row>
    <row r="28" spans="1:13" ht="21.95" customHeight="1" x14ac:dyDescent="0.2">
      <c r="A28" s="156"/>
      <c r="B28" s="158"/>
      <c r="C28" s="112">
        <v>0.5625</v>
      </c>
      <c r="D28" s="117" t="str">
        <f>M9</f>
        <v>ｌｌamas　高知FC</v>
      </c>
      <c r="E28" s="118"/>
      <c r="F28" s="117" t="str">
        <f>M7</f>
        <v>アルヴェﾘオ高松</v>
      </c>
      <c r="G28" s="138" t="s">
        <v>86</v>
      </c>
      <c r="H28" s="130">
        <v>23</v>
      </c>
      <c r="I28" s="49"/>
    </row>
    <row r="29" spans="1:13" ht="21.95" customHeight="1" thickBot="1" x14ac:dyDescent="0.25">
      <c r="A29" s="153"/>
      <c r="B29" s="137"/>
      <c r="C29" s="112">
        <v>0.5625</v>
      </c>
      <c r="D29" s="123" t="str">
        <f>M10</f>
        <v>光洋シーリングテクノ</v>
      </c>
      <c r="E29" s="124"/>
      <c r="F29" s="123" t="str">
        <f>M8</f>
        <v>レベニロッソNC</v>
      </c>
      <c r="G29" s="117" t="str">
        <f>M25</f>
        <v>鳴門球技場</v>
      </c>
      <c r="H29" s="125">
        <v>24</v>
      </c>
      <c r="I29" s="56"/>
    </row>
    <row r="30" spans="1:13" ht="21.95" customHeight="1" x14ac:dyDescent="0.2">
      <c r="A30" s="151">
        <v>7</v>
      </c>
      <c r="B30" s="133">
        <v>44017</v>
      </c>
      <c r="C30" s="140">
        <v>0.45833333333333331</v>
      </c>
      <c r="D30" s="113" t="str">
        <f>L7</f>
        <v>FC柳町</v>
      </c>
      <c r="E30" s="127"/>
      <c r="F30" s="113" t="str">
        <f>L8</f>
        <v>FC徳島</v>
      </c>
      <c r="G30" s="113" t="str">
        <f>M16</f>
        <v>春野球技場</v>
      </c>
      <c r="H30" s="116">
        <v>25</v>
      </c>
      <c r="I30" s="45"/>
    </row>
    <row r="31" spans="1:13" ht="21.95" customHeight="1" x14ac:dyDescent="0.2">
      <c r="A31" s="152"/>
      <c r="B31" s="154">
        <v>43644</v>
      </c>
      <c r="C31" s="144">
        <v>0.45833333333333331</v>
      </c>
      <c r="D31" s="117" t="str">
        <f>L10</f>
        <v>多度津ＦＣ</v>
      </c>
      <c r="E31" s="120"/>
      <c r="F31" s="117" t="str">
        <f>L9</f>
        <v>KUFC南国</v>
      </c>
      <c r="G31" s="145" t="str">
        <f>L13</f>
        <v>生島メイン</v>
      </c>
      <c r="H31" s="130">
        <v>26</v>
      </c>
      <c r="I31" s="73"/>
    </row>
    <row r="32" spans="1:13" ht="21.95" customHeight="1" x14ac:dyDescent="0.2">
      <c r="A32" s="152"/>
      <c r="B32" s="155"/>
      <c r="C32" s="144">
        <v>0.5625</v>
      </c>
      <c r="D32" s="117" t="str">
        <f>M7</f>
        <v>アルヴェﾘオ高松</v>
      </c>
      <c r="E32" s="120"/>
      <c r="F32" s="117" t="str">
        <f>M8</f>
        <v>レベニロッソNC</v>
      </c>
      <c r="G32" s="138" t="str">
        <f>L13</f>
        <v>生島メイン</v>
      </c>
      <c r="H32" s="130">
        <v>27</v>
      </c>
      <c r="I32" s="49"/>
    </row>
    <row r="33" spans="1:13" ht="21.95" customHeight="1" thickBot="1" x14ac:dyDescent="0.25">
      <c r="A33" s="153"/>
      <c r="B33" s="146">
        <v>44017</v>
      </c>
      <c r="C33" s="112">
        <v>0.5625</v>
      </c>
      <c r="D33" s="123" t="str">
        <f>M9</f>
        <v>ｌｌamas　高知FC</v>
      </c>
      <c r="E33" s="124"/>
      <c r="F33" s="123" t="str">
        <f>M10</f>
        <v>光洋シーリングテクノ</v>
      </c>
      <c r="G33" s="123" t="str">
        <f>M16</f>
        <v>春野球技場</v>
      </c>
      <c r="H33" s="125">
        <v>28</v>
      </c>
      <c r="I33" s="56"/>
    </row>
    <row r="34" spans="1:13" ht="17.25" x14ac:dyDescent="0.2">
      <c r="B34" s="74"/>
      <c r="C34" s="75"/>
      <c r="D34" s="76"/>
      <c r="E34" s="76"/>
    </row>
    <row r="35" spans="1:13" x14ac:dyDescent="0.15">
      <c r="B35" t="s">
        <v>77</v>
      </c>
      <c r="C35" s="77"/>
      <c r="L35" s="58"/>
    </row>
    <row r="36" spans="1:13" ht="17.25" x14ac:dyDescent="0.2">
      <c r="B36" s="74"/>
      <c r="C36" s="77"/>
      <c r="L36" s="78"/>
    </row>
    <row r="37" spans="1:13" ht="17.25" x14ac:dyDescent="0.2">
      <c r="B37" s="74"/>
      <c r="C37" s="77"/>
      <c r="L37" s="78"/>
    </row>
    <row r="38" spans="1:13" ht="17.25" x14ac:dyDescent="0.2">
      <c r="B38" s="74"/>
      <c r="C38" s="77"/>
      <c r="L38" s="78"/>
    </row>
    <row r="39" spans="1:13" ht="17.25" x14ac:dyDescent="0.2">
      <c r="B39" s="74"/>
      <c r="C39" s="77"/>
      <c r="L39" s="78"/>
    </row>
    <row r="40" spans="1:13" ht="17.25" x14ac:dyDescent="0.2">
      <c r="B40" s="74"/>
      <c r="C40" s="77"/>
      <c r="L40" s="78"/>
    </row>
    <row r="41" spans="1:13" ht="21" x14ac:dyDescent="0.2">
      <c r="A41" t="s">
        <v>6</v>
      </c>
      <c r="B41" s="33" t="s">
        <v>78</v>
      </c>
      <c r="C41" s="33"/>
      <c r="G41" s="34" t="str">
        <f>G3</f>
        <v>　　　　令和２年度</v>
      </c>
      <c r="H41" s="34"/>
      <c r="L41" s="78"/>
    </row>
    <row r="42" spans="1:13" ht="21.95" customHeight="1" thickBot="1" x14ac:dyDescent="0.25">
      <c r="B42" s="74"/>
      <c r="C42" s="77"/>
      <c r="H42" s="159">
        <v>43988</v>
      </c>
      <c r="I42" s="159"/>
      <c r="L42" s="78"/>
    </row>
    <row r="43" spans="1:13" ht="21.95" customHeight="1" thickBot="1" x14ac:dyDescent="0.25">
      <c r="A43" s="38" t="s">
        <v>0</v>
      </c>
      <c r="B43" s="79" t="s">
        <v>1</v>
      </c>
      <c r="C43" s="80" t="s">
        <v>2</v>
      </c>
      <c r="D43" s="38" t="s">
        <v>3</v>
      </c>
      <c r="E43" s="106" t="s">
        <v>87</v>
      </c>
      <c r="F43" s="38" t="s">
        <v>4</v>
      </c>
      <c r="G43" s="38" t="s">
        <v>5</v>
      </c>
      <c r="H43" s="39" t="s">
        <v>88</v>
      </c>
      <c r="I43" s="38"/>
      <c r="K43" s="81"/>
      <c r="L43" s="81"/>
    </row>
    <row r="44" spans="1:13" ht="21.95" customHeight="1" x14ac:dyDescent="0.2">
      <c r="A44" s="162">
        <v>8</v>
      </c>
      <c r="B44" s="108">
        <v>44003</v>
      </c>
      <c r="C44" s="64">
        <v>0.54166666666666663</v>
      </c>
      <c r="D44" s="57" t="str">
        <f>M53</f>
        <v>FC柳町</v>
      </c>
      <c r="E44" s="99" t="s">
        <v>92</v>
      </c>
      <c r="F44" s="43" t="str">
        <f>N56</f>
        <v>光洋シーリングテクノ</v>
      </c>
      <c r="G44" s="71" t="str">
        <f>M61</f>
        <v>春野球技場</v>
      </c>
      <c r="H44" s="44">
        <v>29</v>
      </c>
      <c r="I44" s="45"/>
      <c r="K44" s="82"/>
      <c r="L44" s="82"/>
    </row>
    <row r="45" spans="1:13" ht="21.95" customHeight="1" x14ac:dyDescent="0.2">
      <c r="A45" s="163"/>
      <c r="B45" s="147">
        <v>44101</v>
      </c>
      <c r="C45" s="64">
        <v>0.54166666666666663</v>
      </c>
      <c r="D45" s="47" t="str">
        <f>M54</f>
        <v>FC徳島</v>
      </c>
      <c r="E45" s="100" t="s">
        <v>125</v>
      </c>
      <c r="F45" s="47" t="str">
        <f>N55</f>
        <v>ｌｌamas　高知FC</v>
      </c>
      <c r="G45" s="148" t="str">
        <f>L62</f>
        <v>徳島市陸上競技場</v>
      </c>
      <c r="H45" s="48">
        <v>30</v>
      </c>
      <c r="I45" s="49"/>
      <c r="K45" s="82"/>
      <c r="L45" s="82"/>
    </row>
    <row r="46" spans="1:13" ht="21.95" customHeight="1" x14ac:dyDescent="0.2">
      <c r="A46" s="164"/>
      <c r="B46" s="166">
        <v>44003</v>
      </c>
      <c r="C46" s="83">
        <v>0.45833333333333331</v>
      </c>
      <c r="D46" s="84" t="str">
        <f>N54</f>
        <v>レベニロッソNC</v>
      </c>
      <c r="E46" s="101" t="s">
        <v>93</v>
      </c>
      <c r="F46" s="84" t="str">
        <f>M55</f>
        <v>KUFC南国</v>
      </c>
      <c r="G46" s="52" t="str">
        <f>M68</f>
        <v>GF新居浜</v>
      </c>
      <c r="H46" s="48">
        <v>31</v>
      </c>
      <c r="I46" s="49"/>
      <c r="K46" s="82"/>
      <c r="L46" s="82"/>
    </row>
    <row r="47" spans="1:13" ht="21.95" customHeight="1" thickBot="1" x14ac:dyDescent="0.25">
      <c r="A47" s="165"/>
      <c r="B47" s="167"/>
      <c r="C47" s="85">
        <v>0.45833333333333331</v>
      </c>
      <c r="D47" s="54" t="str">
        <f>N53</f>
        <v>アルヴェﾘオ高松</v>
      </c>
      <c r="E47" s="102" t="s">
        <v>94</v>
      </c>
      <c r="F47" s="54" t="str">
        <f>M56</f>
        <v>多度津ＦＣ</v>
      </c>
      <c r="G47" s="54" t="str">
        <f>M70</f>
        <v>りんくうスポーツ公園</v>
      </c>
      <c r="H47" s="55">
        <v>32</v>
      </c>
      <c r="I47" s="56"/>
      <c r="L47" s="51"/>
      <c r="M47" s="51"/>
    </row>
    <row r="48" spans="1:13" ht="21.95" customHeight="1" x14ac:dyDescent="0.2">
      <c r="A48" s="169">
        <v>9</v>
      </c>
      <c r="B48" s="171">
        <v>44024</v>
      </c>
      <c r="C48" s="86">
        <v>0.45833333333333331</v>
      </c>
      <c r="D48" s="43" t="str">
        <f>M53</f>
        <v>FC柳町</v>
      </c>
      <c r="E48" s="103" t="s">
        <v>95</v>
      </c>
      <c r="F48" s="71" t="str">
        <f>N55</f>
        <v>ｌｌamas　高知FC</v>
      </c>
      <c r="G48" s="87" t="str">
        <f>L70</f>
        <v>野市青少年</v>
      </c>
      <c r="H48" s="44">
        <v>33</v>
      </c>
      <c r="I48" s="45"/>
      <c r="L48" s="58"/>
      <c r="M48" s="58"/>
    </row>
    <row r="49" spans="1:15" ht="21.95" customHeight="1" x14ac:dyDescent="0.2">
      <c r="A49" s="164"/>
      <c r="B49" s="163"/>
      <c r="C49" s="150">
        <v>0.41666666666666669</v>
      </c>
      <c r="D49" s="47" t="str">
        <f>N56</f>
        <v>光洋シーリングテクノ</v>
      </c>
      <c r="E49" s="104" t="s">
        <v>91</v>
      </c>
      <c r="F49" s="47" t="str">
        <f>M54</f>
        <v>FC徳島</v>
      </c>
      <c r="G49" s="47" t="str">
        <f>L69</f>
        <v>鳴門球技場</v>
      </c>
      <c r="H49" s="111">
        <v>34</v>
      </c>
      <c r="I49" s="49"/>
      <c r="L49" s="58"/>
      <c r="M49" s="51"/>
    </row>
    <row r="50" spans="1:15" ht="21.95" customHeight="1" x14ac:dyDescent="0.2">
      <c r="A50" s="164"/>
      <c r="B50" s="163"/>
      <c r="C50" s="72">
        <v>0.45833333333333331</v>
      </c>
      <c r="D50" s="84" t="str">
        <f>N53</f>
        <v>アルヴェﾘオ高松</v>
      </c>
      <c r="E50" s="104" t="s">
        <v>96</v>
      </c>
      <c r="F50" s="46" t="str">
        <f>M55</f>
        <v>KUFC南国</v>
      </c>
      <c r="G50" s="47" t="str">
        <f>L58</f>
        <v>生島メイン</v>
      </c>
      <c r="H50" s="111">
        <v>35</v>
      </c>
      <c r="I50" s="49"/>
      <c r="L50" s="51"/>
      <c r="M50" s="51"/>
    </row>
    <row r="51" spans="1:15" ht="21.95" customHeight="1" thickBot="1" x14ac:dyDescent="0.25">
      <c r="A51" s="170"/>
      <c r="B51" s="165"/>
      <c r="C51" s="88">
        <v>0.45833333333333331</v>
      </c>
      <c r="D51" s="53" t="str">
        <f>N54</f>
        <v>レベニロッソNC</v>
      </c>
      <c r="E51" s="105" t="s">
        <v>97</v>
      </c>
      <c r="F51" s="84" t="str">
        <f>M56</f>
        <v>多度津ＦＣ</v>
      </c>
      <c r="G51" s="60" t="str">
        <f>M69</f>
        <v>国領川河川敷</v>
      </c>
      <c r="H51" s="109">
        <v>36</v>
      </c>
      <c r="I51" s="56"/>
      <c r="J51" s="36"/>
      <c r="K51" s="82"/>
      <c r="L51" s="82"/>
    </row>
    <row r="52" spans="1:15" ht="21.95" customHeight="1" x14ac:dyDescent="0.2">
      <c r="A52" s="162">
        <v>10</v>
      </c>
      <c r="B52" s="171">
        <v>44031</v>
      </c>
      <c r="C52" s="42">
        <v>0.45833333333333331</v>
      </c>
      <c r="D52" s="84" t="str">
        <f>N54</f>
        <v>レベニロッソNC</v>
      </c>
      <c r="E52" s="103" t="s">
        <v>105</v>
      </c>
      <c r="F52" s="43" t="str">
        <f>M53</f>
        <v>FC柳町</v>
      </c>
      <c r="G52" s="71" t="str">
        <f>M68</f>
        <v>GF新居浜</v>
      </c>
      <c r="H52" s="89">
        <v>37</v>
      </c>
      <c r="I52" s="45"/>
      <c r="K52" s="82"/>
    </row>
    <row r="53" spans="1:15" ht="21.95" customHeight="1" x14ac:dyDescent="0.2">
      <c r="A53" s="163"/>
      <c r="B53" s="166"/>
      <c r="C53" s="42">
        <v>0.45833333333333331</v>
      </c>
      <c r="D53" s="46" t="str">
        <f>N53</f>
        <v>アルヴェﾘオ高松</v>
      </c>
      <c r="E53" s="101" t="s">
        <v>106</v>
      </c>
      <c r="F53" s="46" t="str">
        <f>M54</f>
        <v>FC徳島</v>
      </c>
      <c r="G53" s="87" t="str">
        <f>L58</f>
        <v>生島メイン</v>
      </c>
      <c r="H53" s="111">
        <v>38</v>
      </c>
      <c r="I53" s="49"/>
      <c r="K53" s="82"/>
      <c r="L53">
        <v>1</v>
      </c>
      <c r="M53" s="50" t="s">
        <v>73</v>
      </c>
      <c r="N53" s="50" t="s">
        <v>31</v>
      </c>
      <c r="O53">
        <v>5</v>
      </c>
    </row>
    <row r="54" spans="1:15" ht="21.95" customHeight="1" x14ac:dyDescent="0.2">
      <c r="A54" s="164"/>
      <c r="B54" s="166"/>
      <c r="C54" s="72">
        <v>0.45833333333333331</v>
      </c>
      <c r="D54" s="46" t="str">
        <f>N55</f>
        <v>ｌｌamas　高知FC</v>
      </c>
      <c r="E54" s="104" t="s">
        <v>107</v>
      </c>
      <c r="F54" s="46" t="str">
        <f>M55</f>
        <v>KUFC南国</v>
      </c>
      <c r="G54" s="60" t="str">
        <f>L70</f>
        <v>野市青少年</v>
      </c>
      <c r="H54" s="111">
        <v>39</v>
      </c>
      <c r="I54" s="49"/>
      <c r="K54" s="82"/>
      <c r="L54">
        <v>2</v>
      </c>
      <c r="M54" s="50" t="s">
        <v>39</v>
      </c>
      <c r="N54" s="50" t="s">
        <v>104</v>
      </c>
      <c r="O54">
        <v>6</v>
      </c>
    </row>
    <row r="55" spans="1:15" ht="21.95" customHeight="1" thickBot="1" x14ac:dyDescent="0.25">
      <c r="A55" s="165"/>
      <c r="B55" s="172"/>
      <c r="C55" s="90">
        <v>0.5625</v>
      </c>
      <c r="D55" s="54" t="str">
        <f>M56</f>
        <v>多度津ＦＣ</v>
      </c>
      <c r="E55" s="105" t="s">
        <v>108</v>
      </c>
      <c r="F55" s="54" t="str">
        <f>N56</f>
        <v>光洋シーリングテクノ</v>
      </c>
      <c r="G55" s="54" t="str">
        <f>L58</f>
        <v>生島メイン</v>
      </c>
      <c r="H55" s="55">
        <v>40</v>
      </c>
      <c r="I55" s="56"/>
      <c r="K55" s="82"/>
      <c r="L55">
        <v>3</v>
      </c>
      <c r="M55" s="50" t="s">
        <v>32</v>
      </c>
      <c r="N55" s="50" t="s">
        <v>23</v>
      </c>
      <c r="O55">
        <v>7</v>
      </c>
    </row>
    <row r="56" spans="1:15" ht="21.95" customHeight="1" x14ac:dyDescent="0.2">
      <c r="A56" s="162">
        <v>11</v>
      </c>
      <c r="B56" s="108"/>
      <c r="C56" s="91">
        <v>0.5625</v>
      </c>
      <c r="D56" s="43" t="str">
        <f>M53</f>
        <v>FC柳町</v>
      </c>
      <c r="E56" s="103" t="s">
        <v>109</v>
      </c>
      <c r="F56" s="43" t="str">
        <f>N53</f>
        <v>アルヴェﾘオ高松</v>
      </c>
      <c r="G56" s="43" t="str">
        <f>M61</f>
        <v>春野球技場</v>
      </c>
      <c r="H56" s="89">
        <v>41</v>
      </c>
      <c r="I56" s="45"/>
      <c r="J56" s="36"/>
      <c r="K56" s="82"/>
      <c r="L56">
        <v>4</v>
      </c>
      <c r="M56" s="50" t="s">
        <v>19</v>
      </c>
      <c r="N56" s="50" t="s">
        <v>33</v>
      </c>
      <c r="O56">
        <v>8</v>
      </c>
    </row>
    <row r="57" spans="1:15" ht="21.95" customHeight="1" x14ac:dyDescent="0.2">
      <c r="A57" s="163"/>
      <c r="B57" s="166">
        <v>43707</v>
      </c>
      <c r="C57" s="42">
        <v>0.5625</v>
      </c>
      <c r="D57" s="84" t="str">
        <f>N54</f>
        <v>レベニロッソNC</v>
      </c>
      <c r="E57" s="101" t="s">
        <v>95</v>
      </c>
      <c r="F57" s="47" t="str">
        <f>M54</f>
        <v>FC徳島</v>
      </c>
      <c r="G57" s="47" t="str">
        <f>M68</f>
        <v>GF新居浜</v>
      </c>
      <c r="H57" s="111">
        <v>42</v>
      </c>
      <c r="I57" s="49"/>
      <c r="K57" s="82"/>
      <c r="L57" s="78"/>
    </row>
    <row r="58" spans="1:15" ht="21.95" customHeight="1" x14ac:dyDescent="0.2">
      <c r="A58" s="163"/>
      <c r="B58" s="168"/>
      <c r="C58" s="42">
        <v>0.54166666666666663</v>
      </c>
      <c r="D58" s="47" t="str">
        <f>N56</f>
        <v>光洋シーリングテクノ</v>
      </c>
      <c r="E58" s="101" t="s">
        <v>96</v>
      </c>
      <c r="F58" s="47" t="str">
        <f>M55</f>
        <v>KUFC南国</v>
      </c>
      <c r="G58" s="149" t="str">
        <f>L68</f>
        <v>徳島市球技場メイン</v>
      </c>
      <c r="H58" s="111">
        <v>43</v>
      </c>
      <c r="I58" s="49"/>
      <c r="K58" s="82"/>
      <c r="L58" s="58" t="s">
        <v>9</v>
      </c>
      <c r="M58" s="58" t="s">
        <v>18</v>
      </c>
    </row>
    <row r="59" spans="1:15" ht="21.95" customHeight="1" thickBot="1" x14ac:dyDescent="0.25">
      <c r="A59" s="165"/>
      <c r="B59" s="107"/>
      <c r="C59" s="64">
        <v>0.45833333333333331</v>
      </c>
      <c r="D59" s="53" t="str">
        <f>N55</f>
        <v>ｌｌamas　高知FC</v>
      </c>
      <c r="E59" s="102" t="s">
        <v>95</v>
      </c>
      <c r="F59" s="92" t="str">
        <f>M56</f>
        <v>多度津ＦＣ</v>
      </c>
      <c r="G59" s="53" t="str">
        <f>M61</f>
        <v>春野球技場</v>
      </c>
      <c r="H59" s="55">
        <v>44</v>
      </c>
      <c r="I59" s="56"/>
      <c r="K59" s="82"/>
      <c r="L59" s="58" t="s">
        <v>15</v>
      </c>
      <c r="M59" s="58" t="s">
        <v>34</v>
      </c>
    </row>
    <row r="60" spans="1:15" ht="21.95" customHeight="1" x14ac:dyDescent="0.2">
      <c r="A60" s="162">
        <v>12</v>
      </c>
      <c r="B60" s="108"/>
      <c r="C60" s="59">
        <v>0.5625</v>
      </c>
      <c r="D60" s="71" t="str">
        <f>M56</f>
        <v>多度津ＦＣ</v>
      </c>
      <c r="E60" s="99" t="s">
        <v>111</v>
      </c>
      <c r="F60" s="93" t="str">
        <f>M53</f>
        <v>FC柳町</v>
      </c>
      <c r="G60" s="71" t="str">
        <f>L58</f>
        <v>生島メイン</v>
      </c>
      <c r="H60" s="44">
        <v>45</v>
      </c>
      <c r="I60" s="45"/>
      <c r="K60" s="82"/>
      <c r="L60" s="61" t="s">
        <v>7</v>
      </c>
      <c r="M60" s="58" t="s">
        <v>10</v>
      </c>
    </row>
    <row r="61" spans="1:15" ht="21.95" customHeight="1" x14ac:dyDescent="0.2">
      <c r="A61" s="163"/>
      <c r="B61" s="166">
        <v>43714</v>
      </c>
      <c r="C61" s="42">
        <v>0.45833333333333331</v>
      </c>
      <c r="D61" s="47" t="str">
        <f>N54</f>
        <v>レベニロッソNC</v>
      </c>
      <c r="E61" s="100" t="s">
        <v>108</v>
      </c>
      <c r="F61" s="84" t="str">
        <f>N55</f>
        <v>ｌｌamas　高知FC</v>
      </c>
      <c r="G61" s="47" t="str">
        <f>M69</f>
        <v>国領川河川敷</v>
      </c>
      <c r="H61" s="111">
        <v>46</v>
      </c>
      <c r="I61" s="49"/>
      <c r="K61" s="82"/>
      <c r="L61" s="51" t="s">
        <v>16</v>
      </c>
      <c r="M61" s="51" t="s">
        <v>12</v>
      </c>
    </row>
    <row r="62" spans="1:15" ht="21.95" customHeight="1" x14ac:dyDescent="0.2">
      <c r="A62" s="163"/>
      <c r="B62" s="168"/>
      <c r="C62" s="42">
        <v>0.54166666666666663</v>
      </c>
      <c r="D62" s="47" t="str">
        <f>M55</f>
        <v>KUFC南国</v>
      </c>
      <c r="E62" s="104" t="s">
        <v>108</v>
      </c>
      <c r="F62" s="94" t="str">
        <f>M54</f>
        <v>FC徳島</v>
      </c>
      <c r="G62" s="47" t="str">
        <f>M61</f>
        <v>春野球技場</v>
      </c>
      <c r="H62" s="110">
        <v>47</v>
      </c>
      <c r="I62" s="49"/>
      <c r="K62" s="82"/>
      <c r="L62" s="63" t="s">
        <v>17</v>
      </c>
      <c r="M62" s="51" t="s">
        <v>89</v>
      </c>
    </row>
    <row r="63" spans="1:15" ht="21.95" customHeight="1" thickBot="1" x14ac:dyDescent="0.25">
      <c r="A63" s="165"/>
      <c r="B63" s="107"/>
      <c r="C63" s="42">
        <v>0.45833333333333331</v>
      </c>
      <c r="D63" s="54" t="str">
        <f>N53</f>
        <v>アルヴェﾘオ高松</v>
      </c>
      <c r="E63" s="105" t="s">
        <v>112</v>
      </c>
      <c r="F63" s="95" t="str">
        <f>N56</f>
        <v>光洋シーリングテクノ</v>
      </c>
      <c r="G63" s="54" t="str">
        <f>L58</f>
        <v>生島メイン</v>
      </c>
      <c r="H63" s="55">
        <v>48</v>
      </c>
      <c r="I63" s="56"/>
      <c r="K63" s="82"/>
      <c r="L63" s="58" t="s">
        <v>90</v>
      </c>
      <c r="M63" s="58" t="s">
        <v>28</v>
      </c>
    </row>
    <row r="64" spans="1:15" ht="21.95" customHeight="1" x14ac:dyDescent="0.2">
      <c r="A64" s="162">
        <v>13</v>
      </c>
      <c r="B64" s="108"/>
      <c r="C64" s="59">
        <v>0.45833333333333331</v>
      </c>
      <c r="D64" s="71" t="str">
        <f>M53</f>
        <v>FC柳町</v>
      </c>
      <c r="E64" s="103" t="s">
        <v>113</v>
      </c>
      <c r="F64" s="71" t="str">
        <f>M55</f>
        <v>KUFC南国</v>
      </c>
      <c r="G64" s="96" t="str">
        <f>M67</f>
        <v>春野陸上</v>
      </c>
      <c r="H64" s="44">
        <v>49</v>
      </c>
      <c r="I64" s="45"/>
      <c r="K64" s="82"/>
      <c r="L64" s="51" t="s">
        <v>14</v>
      </c>
      <c r="M64" s="51" t="s">
        <v>24</v>
      </c>
    </row>
    <row r="65" spans="1:13" ht="21.95" customHeight="1" x14ac:dyDescent="0.2">
      <c r="A65" s="163"/>
      <c r="B65" s="166">
        <v>43721</v>
      </c>
      <c r="C65" s="42">
        <v>0.45833333333333331</v>
      </c>
      <c r="D65" s="46" t="str">
        <f>M56</f>
        <v>多度津ＦＣ</v>
      </c>
      <c r="E65" s="104" t="s">
        <v>114</v>
      </c>
      <c r="F65" s="47" t="str">
        <f>M54</f>
        <v>FC徳島</v>
      </c>
      <c r="G65" s="87" t="str">
        <f>L58</f>
        <v>生島メイン</v>
      </c>
      <c r="H65" s="111">
        <v>50</v>
      </c>
      <c r="I65" s="49"/>
      <c r="K65" s="82"/>
      <c r="L65" s="82" t="s">
        <v>22</v>
      </c>
      <c r="M65" s="51" t="s">
        <v>21</v>
      </c>
    </row>
    <row r="66" spans="1:13" ht="21.95" customHeight="1" x14ac:dyDescent="0.2">
      <c r="A66" s="163"/>
      <c r="B66" s="168"/>
      <c r="C66" s="42">
        <v>0.5625</v>
      </c>
      <c r="D66" s="46" t="str">
        <f>N53</f>
        <v>アルヴェﾘオ高松</v>
      </c>
      <c r="E66" s="100" t="s">
        <v>113</v>
      </c>
      <c r="F66" s="46" t="str">
        <f>N55</f>
        <v>ｌｌamas　高知FC</v>
      </c>
      <c r="G66" s="47" t="str">
        <f>L58</f>
        <v>生島メイン</v>
      </c>
      <c r="H66" s="111">
        <v>51</v>
      </c>
      <c r="I66" s="49"/>
      <c r="K66" s="82"/>
      <c r="L66" s="82" t="s">
        <v>37</v>
      </c>
      <c r="M66" s="51" t="s">
        <v>8</v>
      </c>
    </row>
    <row r="67" spans="1:13" ht="21.95" customHeight="1" thickBot="1" x14ac:dyDescent="0.25">
      <c r="A67" s="165"/>
      <c r="B67" s="107"/>
      <c r="C67" s="42">
        <v>0.54166666666666663</v>
      </c>
      <c r="D67" s="53" t="str">
        <f>N54</f>
        <v>レベニロッソNC</v>
      </c>
      <c r="E67" s="102" t="s">
        <v>115</v>
      </c>
      <c r="F67" s="84" t="str">
        <f>N56</f>
        <v>光洋シーリングテクノ</v>
      </c>
      <c r="G67" s="54" t="str">
        <f>M69</f>
        <v>国領川河川敷</v>
      </c>
      <c r="H67" s="55">
        <v>52</v>
      </c>
      <c r="I67" s="56"/>
      <c r="K67" s="82"/>
      <c r="L67" s="82" t="s">
        <v>38</v>
      </c>
      <c r="M67" s="51" t="s">
        <v>11</v>
      </c>
    </row>
    <row r="68" spans="1:13" ht="21.95" customHeight="1" x14ac:dyDescent="0.2">
      <c r="A68" s="162">
        <v>14</v>
      </c>
      <c r="B68" s="108"/>
      <c r="C68" s="59">
        <v>0.45833333333333331</v>
      </c>
      <c r="D68" s="71" t="str">
        <f>M54</f>
        <v>FC徳島</v>
      </c>
      <c r="E68" s="103" t="s">
        <v>120</v>
      </c>
      <c r="F68" s="71" t="str">
        <f>M53</f>
        <v>FC柳町</v>
      </c>
      <c r="G68" s="71" t="str">
        <f>L69</f>
        <v>鳴門球技場</v>
      </c>
      <c r="H68" s="44">
        <v>53</v>
      </c>
      <c r="I68" s="45"/>
      <c r="K68" s="82"/>
      <c r="L68" s="63" t="s">
        <v>40</v>
      </c>
      <c r="M68" s="51" t="s">
        <v>35</v>
      </c>
    </row>
    <row r="69" spans="1:13" ht="21.95" customHeight="1" x14ac:dyDescent="0.2">
      <c r="A69" s="163"/>
      <c r="B69" s="166">
        <v>43728</v>
      </c>
      <c r="C69" s="42">
        <v>0.45833333333333331</v>
      </c>
      <c r="D69" s="47" t="str">
        <f>M55</f>
        <v>KUFC南国</v>
      </c>
      <c r="E69" s="101" t="s">
        <v>121</v>
      </c>
      <c r="F69" s="47" t="str">
        <f>M56</f>
        <v>多度津ＦＣ</v>
      </c>
      <c r="G69" s="47" t="str">
        <f>L70</f>
        <v>野市青少年</v>
      </c>
      <c r="H69" s="111">
        <v>54</v>
      </c>
      <c r="I69" s="49"/>
      <c r="K69" s="82"/>
      <c r="L69" s="51" t="s">
        <v>74</v>
      </c>
      <c r="M69" s="69" t="s">
        <v>69</v>
      </c>
    </row>
    <row r="70" spans="1:13" ht="21.95" customHeight="1" x14ac:dyDescent="0.2">
      <c r="A70" s="163"/>
      <c r="B70" s="168"/>
      <c r="C70" s="42">
        <v>0.54166666666666663</v>
      </c>
      <c r="D70" s="84" t="str">
        <f>N54</f>
        <v>レベニロッソNC</v>
      </c>
      <c r="E70" s="101" t="s">
        <v>109</v>
      </c>
      <c r="F70" s="47" t="str">
        <f>N53</f>
        <v>アルヴェﾘオ高松</v>
      </c>
      <c r="G70" s="47" t="str">
        <f>M68</f>
        <v>GF新居浜</v>
      </c>
      <c r="H70" s="111">
        <v>55</v>
      </c>
      <c r="I70" s="49"/>
      <c r="K70" s="82"/>
      <c r="L70" s="66" t="s">
        <v>75</v>
      </c>
      <c r="M70" s="51" t="s">
        <v>76</v>
      </c>
    </row>
    <row r="71" spans="1:13" ht="21.95" customHeight="1" thickBot="1" x14ac:dyDescent="0.25">
      <c r="A71" s="165"/>
      <c r="B71" s="107"/>
      <c r="C71" s="42">
        <v>0.5625</v>
      </c>
      <c r="D71" s="54" t="str">
        <f>N56</f>
        <v>光洋シーリングテクノ</v>
      </c>
      <c r="E71" s="102" t="s">
        <v>93</v>
      </c>
      <c r="F71" s="54" t="str">
        <f>N55</f>
        <v>ｌｌamas　高知FC</v>
      </c>
      <c r="G71" s="97" t="str">
        <f>L69</f>
        <v>鳴門球技場</v>
      </c>
      <c r="H71" s="55">
        <v>56</v>
      </c>
      <c r="I71" s="56"/>
      <c r="K71" s="82"/>
      <c r="L71" s="82"/>
    </row>
    <row r="72" spans="1:13" x14ac:dyDescent="0.15">
      <c r="C72" s="98"/>
      <c r="D72" s="98"/>
      <c r="E72" s="98"/>
      <c r="F72" s="98"/>
      <c r="G72" s="98"/>
    </row>
    <row r="73" spans="1:13" x14ac:dyDescent="0.15">
      <c r="B73" t="s">
        <v>80</v>
      </c>
      <c r="C73" s="35"/>
      <c r="D73" s="35"/>
      <c r="E73" s="35"/>
    </row>
    <row r="74" spans="1:13" x14ac:dyDescent="0.15">
      <c r="A74" s="76"/>
      <c r="B74" s="76"/>
    </row>
    <row r="75" spans="1:13" x14ac:dyDescent="0.15">
      <c r="A75" s="76"/>
      <c r="B75" s="76"/>
    </row>
    <row r="76" spans="1:13" x14ac:dyDescent="0.15">
      <c r="A76" s="76"/>
      <c r="B76" s="76"/>
    </row>
    <row r="77" spans="1:13" x14ac:dyDescent="0.15">
      <c r="A77" s="76"/>
      <c r="B77" s="76"/>
    </row>
    <row r="78" spans="1:13" x14ac:dyDescent="0.15">
      <c r="A78" s="76"/>
      <c r="B78" s="76"/>
    </row>
    <row r="79" spans="1:13" x14ac:dyDescent="0.15">
      <c r="A79" s="76"/>
      <c r="B79" s="76"/>
    </row>
    <row r="80" spans="1:13" x14ac:dyDescent="0.15">
      <c r="A80" s="76"/>
      <c r="B80" s="76"/>
    </row>
    <row r="81" spans="1:2" x14ac:dyDescent="0.15">
      <c r="A81" s="76"/>
      <c r="B81" s="76"/>
    </row>
    <row r="82" spans="1:2" x14ac:dyDescent="0.15">
      <c r="A82" s="76"/>
      <c r="B82" s="76"/>
    </row>
    <row r="83" spans="1:2" x14ac:dyDescent="0.15">
      <c r="A83" s="76"/>
      <c r="B83" s="76"/>
    </row>
    <row r="84" spans="1:2" x14ac:dyDescent="0.15">
      <c r="A84" s="76"/>
      <c r="B84" s="76"/>
    </row>
    <row r="85" spans="1:2" x14ac:dyDescent="0.15">
      <c r="A85" s="76"/>
      <c r="B85" s="76"/>
    </row>
    <row r="86" spans="1:2" x14ac:dyDescent="0.15">
      <c r="A86" s="76"/>
      <c r="B86" s="76"/>
    </row>
    <row r="87" spans="1:2" x14ac:dyDescent="0.15">
      <c r="A87" s="76"/>
      <c r="B87" s="76"/>
    </row>
    <row r="88" spans="1:2" x14ac:dyDescent="0.15">
      <c r="A88" s="76"/>
      <c r="B88" s="76"/>
    </row>
    <row r="89" spans="1:2" x14ac:dyDescent="0.15">
      <c r="A89" s="76"/>
      <c r="B89" s="76"/>
    </row>
    <row r="90" spans="1:2" x14ac:dyDescent="0.15">
      <c r="A90" s="76"/>
      <c r="B90" s="76"/>
    </row>
    <row r="91" spans="1:2" x14ac:dyDescent="0.15">
      <c r="A91" s="76"/>
      <c r="B91" s="76"/>
    </row>
    <row r="92" spans="1:2" x14ac:dyDescent="0.15">
      <c r="A92" s="76"/>
      <c r="B92" s="76"/>
    </row>
    <row r="93" spans="1:2" x14ac:dyDescent="0.15">
      <c r="A93" s="76"/>
      <c r="B93" s="76"/>
    </row>
    <row r="94" spans="1:2" x14ac:dyDescent="0.15">
      <c r="A94" s="76"/>
      <c r="B94" s="76"/>
    </row>
    <row r="95" spans="1:2" x14ac:dyDescent="0.15">
      <c r="A95" s="76"/>
      <c r="B95" s="76"/>
    </row>
    <row r="96" spans="1:2" x14ac:dyDescent="0.15">
      <c r="A96" s="76"/>
      <c r="B96" s="76"/>
    </row>
    <row r="97" spans="1:2" x14ac:dyDescent="0.15">
      <c r="A97" s="76"/>
      <c r="B97" s="76"/>
    </row>
    <row r="98" spans="1:2" x14ac:dyDescent="0.15">
      <c r="A98" s="76"/>
      <c r="B98" s="76"/>
    </row>
    <row r="99" spans="1:2" x14ac:dyDescent="0.15">
      <c r="A99" s="76"/>
      <c r="B99" s="76"/>
    </row>
    <row r="100" spans="1:2" x14ac:dyDescent="0.15">
      <c r="A100" s="76"/>
      <c r="B100" s="76"/>
    </row>
    <row r="101" spans="1:2" x14ac:dyDescent="0.15">
      <c r="A101" s="76"/>
      <c r="B101" s="76"/>
    </row>
    <row r="102" spans="1:2" x14ac:dyDescent="0.15">
      <c r="A102" s="76"/>
      <c r="B102" s="76"/>
    </row>
    <row r="103" spans="1:2" x14ac:dyDescent="0.15">
      <c r="A103" s="76"/>
      <c r="B103" s="76"/>
    </row>
    <row r="104" spans="1:2" x14ac:dyDescent="0.15">
      <c r="A104" s="76"/>
      <c r="B104" s="76"/>
    </row>
    <row r="105" spans="1:2" x14ac:dyDescent="0.15">
      <c r="A105" s="76"/>
      <c r="B105" s="76"/>
    </row>
    <row r="106" spans="1:2" x14ac:dyDescent="0.15">
      <c r="A106" s="76"/>
      <c r="B106" s="76"/>
    </row>
    <row r="107" spans="1:2" x14ac:dyDescent="0.15">
      <c r="A107" s="76"/>
      <c r="B107" s="76"/>
    </row>
    <row r="108" spans="1:2" x14ac:dyDescent="0.15">
      <c r="A108" s="76"/>
      <c r="B108" s="76"/>
    </row>
    <row r="109" spans="1:2" x14ac:dyDescent="0.15">
      <c r="A109" s="76"/>
      <c r="B109" s="76"/>
    </row>
    <row r="110" spans="1:2" x14ac:dyDescent="0.15">
      <c r="A110" s="76"/>
      <c r="B110" s="76"/>
    </row>
  </sheetData>
  <mergeCells count="30">
    <mergeCell ref="A68:A71"/>
    <mergeCell ref="B69:B70"/>
    <mergeCell ref="A52:A55"/>
    <mergeCell ref="B52:B55"/>
    <mergeCell ref="A56:A59"/>
    <mergeCell ref="B57:B58"/>
    <mergeCell ref="A60:A63"/>
    <mergeCell ref="B61:B62"/>
    <mergeCell ref="H42:I42"/>
    <mergeCell ref="A44:A47"/>
    <mergeCell ref="B46:B47"/>
    <mergeCell ref="A64:A67"/>
    <mergeCell ref="B65:B66"/>
    <mergeCell ref="A48:A51"/>
    <mergeCell ref="B48:B51"/>
    <mergeCell ref="A30:A33"/>
    <mergeCell ref="B31:B32"/>
    <mergeCell ref="A14:A17"/>
    <mergeCell ref="B15:B16"/>
    <mergeCell ref="H4:I4"/>
    <mergeCell ref="A6:A9"/>
    <mergeCell ref="B6:B9"/>
    <mergeCell ref="A10:A13"/>
    <mergeCell ref="B10:B13"/>
    <mergeCell ref="A18:A21"/>
    <mergeCell ref="B19:B20"/>
    <mergeCell ref="A22:A25"/>
    <mergeCell ref="B23:B24"/>
    <mergeCell ref="A26:A29"/>
    <mergeCell ref="B27:B28"/>
  </mergeCells>
  <phoneticPr fontId="1"/>
  <pageMargins left="0.39370078740157483" right="0.39370078740157483" top="0.98425196850393704" bottom="0.98425196850393704" header="0.51181102362204722" footer="0.51181102362204722"/>
  <pageSetup paperSize="9" fitToWidth="2" fitToHeight="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V26"/>
  <sheetViews>
    <sheetView tabSelected="1" zoomScale="85" zoomScaleNormal="85" zoomScaleSheetLayoutView="80" workbookViewId="0">
      <selection activeCell="AT3" sqref="AT3"/>
    </sheetView>
  </sheetViews>
  <sheetFormatPr defaultColWidth="4.625" defaultRowHeight="24.95" customHeight="1" x14ac:dyDescent="0.15"/>
  <cols>
    <col min="1" max="1" width="4.375" style="1" customWidth="1"/>
    <col min="2" max="2" width="2.875" style="1" customWidth="1"/>
    <col min="3" max="4" width="7.625" style="1" customWidth="1"/>
    <col min="5" max="6" width="3.125" style="1" customWidth="1"/>
    <col min="7" max="7" width="2.125" style="1" customWidth="1"/>
    <col min="8" max="10" width="3.125" style="1" customWidth="1"/>
    <col min="11" max="11" width="2.125" style="1" customWidth="1"/>
    <col min="12" max="14" width="3.125" style="1" customWidth="1"/>
    <col min="15" max="15" width="2.125" style="1" customWidth="1"/>
    <col min="16" max="18" width="3.125" style="1" customWidth="1"/>
    <col min="19" max="19" width="2.125" style="1" customWidth="1"/>
    <col min="20" max="22" width="3.125" style="1" customWidth="1"/>
    <col min="23" max="23" width="2.125" style="1" customWidth="1"/>
    <col min="24" max="26" width="3.125" style="1" customWidth="1"/>
    <col min="27" max="27" width="2.125" style="1" customWidth="1"/>
    <col min="28" max="30" width="3.125" style="1" customWidth="1"/>
    <col min="31" max="31" width="2.125" style="1" customWidth="1"/>
    <col min="32" max="34" width="3.125" style="1" customWidth="1"/>
    <col min="35" max="35" width="2.125" style="1" customWidth="1"/>
    <col min="36" max="36" width="3.125" style="1" customWidth="1"/>
    <col min="37" max="42" width="4.625" style="1" customWidth="1"/>
    <col min="43" max="43" width="5.625" style="2" customWidth="1"/>
    <col min="44" max="44" width="14.625" style="3" customWidth="1"/>
    <col min="45" max="48" width="4.625" style="1"/>
    <col min="49" max="49" width="6.875" style="1" customWidth="1"/>
    <col min="50" max="50" width="9" style="1" customWidth="1"/>
    <col min="51" max="16384" width="4.625" style="1"/>
  </cols>
  <sheetData>
    <row r="2" spans="1:48" ht="24.95" customHeight="1" x14ac:dyDescent="0.15">
      <c r="C2" s="201" t="s">
        <v>81</v>
      </c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</row>
    <row r="3" spans="1:48" ht="24.95" customHeight="1" x14ac:dyDescent="0.15">
      <c r="A3" s="4"/>
      <c r="AR3" s="30" t="s">
        <v>126</v>
      </c>
    </row>
    <row r="4" spans="1:48" ht="24.95" customHeight="1" x14ac:dyDescent="0.15">
      <c r="A4" s="4"/>
      <c r="B4" s="5"/>
      <c r="C4" s="202" t="s">
        <v>41</v>
      </c>
      <c r="D4" s="203"/>
      <c r="E4" s="206" t="s">
        <v>39</v>
      </c>
      <c r="F4" s="207"/>
      <c r="G4" s="207"/>
      <c r="H4" s="208"/>
      <c r="I4" s="212" t="s">
        <v>42</v>
      </c>
      <c r="J4" s="213"/>
      <c r="K4" s="213"/>
      <c r="L4" s="214"/>
      <c r="M4" s="212" t="s">
        <v>43</v>
      </c>
      <c r="N4" s="213"/>
      <c r="O4" s="213"/>
      <c r="P4" s="214"/>
      <c r="Q4" s="206" t="s">
        <v>45</v>
      </c>
      <c r="R4" s="207"/>
      <c r="S4" s="207"/>
      <c r="T4" s="208"/>
      <c r="U4" s="218" t="s">
        <v>101</v>
      </c>
      <c r="V4" s="219"/>
      <c r="W4" s="219"/>
      <c r="X4" s="220"/>
      <c r="Y4" s="206" t="s">
        <v>44</v>
      </c>
      <c r="Z4" s="207"/>
      <c r="AA4" s="207"/>
      <c r="AB4" s="208"/>
      <c r="AC4" s="218" t="s">
        <v>33</v>
      </c>
      <c r="AD4" s="219"/>
      <c r="AE4" s="219"/>
      <c r="AF4" s="220"/>
      <c r="AG4" s="218" t="s">
        <v>73</v>
      </c>
      <c r="AH4" s="219"/>
      <c r="AI4" s="219"/>
      <c r="AJ4" s="220"/>
      <c r="AK4" s="224" t="s">
        <v>46</v>
      </c>
      <c r="AL4" s="195"/>
      <c r="AM4" s="196"/>
      <c r="AN4" s="194" t="s">
        <v>47</v>
      </c>
      <c r="AO4" s="195"/>
      <c r="AP4" s="196"/>
      <c r="AQ4" s="197" t="s">
        <v>48</v>
      </c>
      <c r="AR4" s="199" t="s">
        <v>127</v>
      </c>
      <c r="AV4" s="1" t="s">
        <v>65</v>
      </c>
    </row>
    <row r="5" spans="1:48" ht="24.95" customHeight="1" x14ac:dyDescent="0.15">
      <c r="A5" s="4"/>
      <c r="B5" s="5"/>
      <c r="C5" s="204"/>
      <c r="D5" s="205"/>
      <c r="E5" s="209"/>
      <c r="F5" s="210"/>
      <c r="G5" s="210"/>
      <c r="H5" s="211"/>
      <c r="I5" s="215"/>
      <c r="J5" s="216"/>
      <c r="K5" s="216"/>
      <c r="L5" s="217"/>
      <c r="M5" s="215"/>
      <c r="N5" s="216"/>
      <c r="O5" s="216"/>
      <c r="P5" s="217"/>
      <c r="Q5" s="209"/>
      <c r="R5" s="210"/>
      <c r="S5" s="210"/>
      <c r="T5" s="211"/>
      <c r="U5" s="221"/>
      <c r="V5" s="222"/>
      <c r="W5" s="222"/>
      <c r="X5" s="223"/>
      <c r="Y5" s="209"/>
      <c r="Z5" s="210"/>
      <c r="AA5" s="210"/>
      <c r="AB5" s="211"/>
      <c r="AC5" s="221"/>
      <c r="AD5" s="222"/>
      <c r="AE5" s="222"/>
      <c r="AF5" s="223"/>
      <c r="AG5" s="221"/>
      <c r="AH5" s="222"/>
      <c r="AI5" s="222"/>
      <c r="AJ5" s="223"/>
      <c r="AK5" s="6" t="s">
        <v>49</v>
      </c>
      <c r="AL5" s="7" t="s">
        <v>50</v>
      </c>
      <c r="AM5" s="7" t="s">
        <v>51</v>
      </c>
      <c r="AN5" s="7" t="s">
        <v>52</v>
      </c>
      <c r="AO5" s="7" t="s">
        <v>53</v>
      </c>
      <c r="AP5" s="7" t="s">
        <v>54</v>
      </c>
      <c r="AQ5" s="198"/>
      <c r="AR5" s="200"/>
      <c r="AV5" s="1" t="s">
        <v>66</v>
      </c>
    </row>
    <row r="6" spans="1:48" ht="24.95" customHeight="1" x14ac:dyDescent="0.15">
      <c r="A6" s="4"/>
      <c r="B6" s="5"/>
      <c r="C6" s="190" t="s">
        <v>39</v>
      </c>
      <c r="D6" s="191"/>
      <c r="E6" s="8"/>
      <c r="F6" s="9"/>
      <c r="G6" s="9"/>
      <c r="H6" s="10"/>
      <c r="I6" s="11"/>
      <c r="J6" s="12"/>
      <c r="K6" s="12" t="s">
        <v>56</v>
      </c>
      <c r="L6" s="13"/>
      <c r="M6" s="11"/>
      <c r="N6" s="12"/>
      <c r="O6" s="12" t="s">
        <v>57</v>
      </c>
      <c r="P6" s="13"/>
      <c r="Q6" s="11"/>
      <c r="R6" s="12"/>
      <c r="S6" s="12" t="s">
        <v>58</v>
      </c>
      <c r="T6" s="13"/>
      <c r="U6" s="11"/>
      <c r="V6" s="12"/>
      <c r="W6" s="12" t="s">
        <v>56</v>
      </c>
      <c r="X6" s="13"/>
      <c r="Y6" s="11"/>
      <c r="Z6" s="12"/>
      <c r="AA6" s="12" t="s">
        <v>58</v>
      </c>
      <c r="AB6" s="13"/>
      <c r="AC6" s="11"/>
      <c r="AD6" s="12"/>
      <c r="AE6" s="12" t="s">
        <v>56</v>
      </c>
      <c r="AF6" s="13"/>
      <c r="AG6" s="11" t="s">
        <v>98</v>
      </c>
      <c r="AH6" s="12">
        <v>3</v>
      </c>
      <c r="AI6" s="12" t="s">
        <v>56</v>
      </c>
      <c r="AJ6" s="14">
        <v>0</v>
      </c>
      <c r="AK6" s="177">
        <v>7</v>
      </c>
      <c r="AL6" s="179">
        <v>0</v>
      </c>
      <c r="AM6" s="179">
        <v>0</v>
      </c>
      <c r="AN6" s="181">
        <f>+J6+N6+R6+V6+Z6+AD6+AH6+J7+N7+R7+V7+Z7+AD7+AH7</f>
        <v>29</v>
      </c>
      <c r="AO6" s="179">
        <f>+L6+P6+T6+X6+AB6+AF6+AJ6+L7+P7+T7+X7+AB7+AF7+AJ7</f>
        <v>3</v>
      </c>
      <c r="AP6" s="179">
        <f>+AN6-AO6</f>
        <v>26</v>
      </c>
      <c r="AQ6" s="183">
        <f>+(AK6*3)+(AL6*1)</f>
        <v>21</v>
      </c>
      <c r="AR6" s="236" t="s">
        <v>102</v>
      </c>
      <c r="AV6" s="1" t="s">
        <v>67</v>
      </c>
    </row>
    <row r="7" spans="1:48" ht="24.95" customHeight="1" x14ac:dyDescent="0.15">
      <c r="A7" s="4"/>
      <c r="B7" s="5"/>
      <c r="C7" s="192"/>
      <c r="D7" s="193"/>
      <c r="E7" s="15"/>
      <c r="F7" s="16"/>
      <c r="G7" s="16"/>
      <c r="H7" s="17"/>
      <c r="I7" s="15" t="s">
        <v>98</v>
      </c>
      <c r="J7" s="16">
        <v>2</v>
      </c>
      <c r="K7" s="16" t="s">
        <v>58</v>
      </c>
      <c r="L7" s="17">
        <v>0</v>
      </c>
      <c r="M7" s="15" t="s">
        <v>98</v>
      </c>
      <c r="N7" s="16">
        <v>3</v>
      </c>
      <c r="O7" s="16" t="s">
        <v>59</v>
      </c>
      <c r="P7" s="17">
        <v>1</v>
      </c>
      <c r="Q7" s="15" t="s">
        <v>98</v>
      </c>
      <c r="R7" s="16">
        <v>9</v>
      </c>
      <c r="S7" s="16" t="s">
        <v>55</v>
      </c>
      <c r="T7" s="17">
        <v>1</v>
      </c>
      <c r="U7" s="15" t="s">
        <v>98</v>
      </c>
      <c r="V7" s="16">
        <v>1</v>
      </c>
      <c r="W7" s="16" t="s">
        <v>58</v>
      </c>
      <c r="X7" s="17">
        <v>0</v>
      </c>
      <c r="Y7" s="15" t="s">
        <v>98</v>
      </c>
      <c r="Z7" s="16">
        <v>4</v>
      </c>
      <c r="AA7" s="16" t="s">
        <v>55</v>
      </c>
      <c r="AB7" s="17">
        <v>0</v>
      </c>
      <c r="AC7" s="15" t="s">
        <v>98</v>
      </c>
      <c r="AD7" s="16">
        <v>7</v>
      </c>
      <c r="AE7" s="16" t="s">
        <v>55</v>
      </c>
      <c r="AF7" s="17">
        <v>1</v>
      </c>
      <c r="AG7" s="15"/>
      <c r="AH7" s="16"/>
      <c r="AI7" s="16" t="s">
        <v>60</v>
      </c>
      <c r="AJ7" s="18"/>
      <c r="AK7" s="178"/>
      <c r="AL7" s="180"/>
      <c r="AM7" s="180"/>
      <c r="AN7" s="182"/>
      <c r="AO7" s="180"/>
      <c r="AP7" s="180"/>
      <c r="AQ7" s="184"/>
      <c r="AR7" s="237"/>
    </row>
    <row r="8" spans="1:48" ht="24.95" customHeight="1" x14ac:dyDescent="0.15">
      <c r="A8" s="4"/>
      <c r="B8" s="5"/>
      <c r="C8" s="186" t="s">
        <v>42</v>
      </c>
      <c r="D8" s="187"/>
      <c r="E8" s="11" t="s">
        <v>99</v>
      </c>
      <c r="F8" s="12">
        <v>0</v>
      </c>
      <c r="G8" s="12" t="s">
        <v>55</v>
      </c>
      <c r="H8" s="13">
        <v>2</v>
      </c>
      <c r="I8" s="8"/>
      <c r="J8" s="9"/>
      <c r="K8" s="9"/>
      <c r="L8" s="9"/>
      <c r="M8" s="11" t="s">
        <v>98</v>
      </c>
      <c r="N8" s="12">
        <v>5</v>
      </c>
      <c r="O8" s="12" t="s">
        <v>60</v>
      </c>
      <c r="P8" s="13">
        <v>1</v>
      </c>
      <c r="Q8" s="11"/>
      <c r="R8" s="12"/>
      <c r="S8" s="12" t="s">
        <v>58</v>
      </c>
      <c r="T8" s="13"/>
      <c r="U8" s="11"/>
      <c r="V8" s="12"/>
      <c r="W8" s="12" t="s">
        <v>55</v>
      </c>
      <c r="X8" s="13"/>
      <c r="Y8" s="11"/>
      <c r="Z8" s="12"/>
      <c r="AA8" s="12" t="s">
        <v>58</v>
      </c>
      <c r="AB8" s="13"/>
      <c r="AC8" s="11"/>
      <c r="AD8" s="12"/>
      <c r="AE8" s="12" t="s">
        <v>58</v>
      </c>
      <c r="AF8" s="13"/>
      <c r="AG8" s="11"/>
      <c r="AH8" s="12"/>
      <c r="AI8" s="12" t="s">
        <v>59</v>
      </c>
      <c r="AJ8" s="14"/>
      <c r="AK8" s="177">
        <v>6</v>
      </c>
      <c r="AL8" s="179">
        <v>0</v>
      </c>
      <c r="AM8" s="179">
        <v>1</v>
      </c>
      <c r="AN8" s="181">
        <f>+F8+N8+R8+V8+Z8+AD8+AH8+F9+N9+R9+V9+Z9+AD9+AH9</f>
        <v>26</v>
      </c>
      <c r="AO8" s="179">
        <f>+H8+P8+T8+X8+AB8+AF8+AJ8+H9+P9+T9+X9+AB9+AF9+AJ9</f>
        <v>4</v>
      </c>
      <c r="AP8" s="179">
        <f>+AN8-AO8</f>
        <v>22</v>
      </c>
      <c r="AQ8" s="183">
        <f>+(AK8*3)+(AL8*1)</f>
        <v>18</v>
      </c>
      <c r="AR8" s="236" t="s">
        <v>122</v>
      </c>
    </row>
    <row r="9" spans="1:48" ht="24.95" customHeight="1" x14ac:dyDescent="0.15">
      <c r="A9" s="4"/>
      <c r="C9" s="188"/>
      <c r="D9" s="189"/>
      <c r="E9" s="31"/>
      <c r="F9" s="16"/>
      <c r="G9" s="16" t="s">
        <v>58</v>
      </c>
      <c r="H9" s="17"/>
      <c r="I9" s="15"/>
      <c r="J9" s="16"/>
      <c r="K9" s="16"/>
      <c r="L9" s="16"/>
      <c r="M9" s="31"/>
      <c r="N9" s="16"/>
      <c r="O9" s="16" t="s">
        <v>58</v>
      </c>
      <c r="P9" s="17"/>
      <c r="Q9" s="31" t="s">
        <v>98</v>
      </c>
      <c r="R9" s="16">
        <v>3</v>
      </c>
      <c r="S9" s="16" t="s">
        <v>58</v>
      </c>
      <c r="T9" s="17">
        <v>0</v>
      </c>
      <c r="U9" s="31" t="s">
        <v>98</v>
      </c>
      <c r="V9" s="16">
        <v>5</v>
      </c>
      <c r="W9" s="16" t="s">
        <v>55</v>
      </c>
      <c r="X9" s="17">
        <v>0</v>
      </c>
      <c r="Y9" s="31" t="s">
        <v>98</v>
      </c>
      <c r="Z9" s="16">
        <v>4</v>
      </c>
      <c r="AA9" s="16" t="s">
        <v>55</v>
      </c>
      <c r="AB9" s="17">
        <v>0</v>
      </c>
      <c r="AC9" s="31" t="s">
        <v>98</v>
      </c>
      <c r="AD9" s="16">
        <v>3</v>
      </c>
      <c r="AE9" s="16" t="s">
        <v>59</v>
      </c>
      <c r="AF9" s="17">
        <v>0</v>
      </c>
      <c r="AG9" s="31" t="s">
        <v>98</v>
      </c>
      <c r="AH9" s="16">
        <v>6</v>
      </c>
      <c r="AI9" s="16" t="s">
        <v>58</v>
      </c>
      <c r="AJ9" s="18">
        <v>1</v>
      </c>
      <c r="AK9" s="178"/>
      <c r="AL9" s="180"/>
      <c r="AM9" s="180"/>
      <c r="AN9" s="182"/>
      <c r="AO9" s="180"/>
      <c r="AP9" s="180"/>
      <c r="AQ9" s="184"/>
      <c r="AR9" s="237"/>
    </row>
    <row r="10" spans="1:48" ht="24.95" customHeight="1" x14ac:dyDescent="0.15">
      <c r="A10" s="4"/>
      <c r="C10" s="186" t="s">
        <v>43</v>
      </c>
      <c r="D10" s="187"/>
      <c r="E10" s="11" t="s">
        <v>99</v>
      </c>
      <c r="F10" s="12">
        <v>1</v>
      </c>
      <c r="G10" s="12" t="s">
        <v>60</v>
      </c>
      <c r="H10" s="13">
        <v>3</v>
      </c>
      <c r="I10" s="11"/>
      <c r="J10" s="12"/>
      <c r="K10" s="12" t="s">
        <v>59</v>
      </c>
      <c r="L10" s="13"/>
      <c r="M10" s="8"/>
      <c r="N10" s="9"/>
      <c r="O10" s="9"/>
      <c r="P10" s="10"/>
      <c r="Q10" s="11"/>
      <c r="R10" s="12"/>
      <c r="S10" s="12" t="s">
        <v>59</v>
      </c>
      <c r="T10" s="13"/>
      <c r="U10" s="11"/>
      <c r="V10" s="12"/>
      <c r="W10" s="12" t="s">
        <v>58</v>
      </c>
      <c r="X10" s="13"/>
      <c r="Y10" s="11"/>
      <c r="Z10" s="12"/>
      <c r="AA10" s="12" t="s">
        <v>59</v>
      </c>
      <c r="AB10" s="13"/>
      <c r="AC10" s="11" t="s">
        <v>99</v>
      </c>
      <c r="AD10" s="12">
        <v>0</v>
      </c>
      <c r="AE10" s="12" t="s">
        <v>60</v>
      </c>
      <c r="AF10" s="13">
        <v>2</v>
      </c>
      <c r="AG10" s="11" t="s">
        <v>98</v>
      </c>
      <c r="AH10" s="12">
        <v>5</v>
      </c>
      <c r="AI10" s="12" t="s">
        <v>58</v>
      </c>
      <c r="AJ10" s="14">
        <v>0</v>
      </c>
      <c r="AK10" s="177">
        <v>4</v>
      </c>
      <c r="AL10" s="179">
        <v>0</v>
      </c>
      <c r="AM10" s="179">
        <v>3</v>
      </c>
      <c r="AN10" s="181">
        <f>+J10+F10+R10+V10+Z10+AD10+AH10+J11+F11+R11+V11+Z11+AD11+AH11</f>
        <v>15</v>
      </c>
      <c r="AO10" s="179">
        <f>+L10+H10+T10+X10+AB10+AF10+AJ10+L11+H11+T11+X11+AB11+AF11+AJ11</f>
        <v>13</v>
      </c>
      <c r="AP10" s="179">
        <f>+AN10-AO10</f>
        <v>2</v>
      </c>
      <c r="AQ10" s="183">
        <f>+(AK10*3)+(AL10*1)</f>
        <v>12</v>
      </c>
      <c r="AR10" s="236" t="s">
        <v>124</v>
      </c>
    </row>
    <row r="11" spans="1:48" ht="24.95" customHeight="1" x14ac:dyDescent="0.15">
      <c r="A11" s="4"/>
      <c r="C11" s="188"/>
      <c r="D11" s="189"/>
      <c r="E11" s="31"/>
      <c r="F11" s="16"/>
      <c r="G11" s="16" t="s">
        <v>59</v>
      </c>
      <c r="H11" s="17"/>
      <c r="I11" s="31" t="s">
        <v>99</v>
      </c>
      <c r="J11" s="16">
        <v>1</v>
      </c>
      <c r="K11" s="16" t="s">
        <v>58</v>
      </c>
      <c r="L11" s="17">
        <v>5</v>
      </c>
      <c r="M11" s="15"/>
      <c r="N11" s="16"/>
      <c r="O11" s="16"/>
      <c r="P11" s="17"/>
      <c r="Q11" s="31" t="s">
        <v>98</v>
      </c>
      <c r="R11" s="16">
        <v>4</v>
      </c>
      <c r="S11" s="16" t="s">
        <v>58</v>
      </c>
      <c r="T11" s="17">
        <v>1</v>
      </c>
      <c r="U11" s="31" t="s">
        <v>98</v>
      </c>
      <c r="V11" s="16">
        <v>3</v>
      </c>
      <c r="W11" s="16" t="s">
        <v>58</v>
      </c>
      <c r="X11" s="17">
        <v>2</v>
      </c>
      <c r="Y11" s="31" t="s">
        <v>98</v>
      </c>
      <c r="Z11" s="16">
        <v>1</v>
      </c>
      <c r="AA11" s="16" t="s">
        <v>58</v>
      </c>
      <c r="AB11" s="17">
        <v>0</v>
      </c>
      <c r="AC11" s="31"/>
      <c r="AD11" s="16"/>
      <c r="AE11" s="16" t="s">
        <v>58</v>
      </c>
      <c r="AF11" s="17"/>
      <c r="AG11" s="31"/>
      <c r="AH11" s="16"/>
      <c r="AI11" s="16" t="s">
        <v>60</v>
      </c>
      <c r="AJ11" s="18"/>
      <c r="AK11" s="178"/>
      <c r="AL11" s="180"/>
      <c r="AM11" s="180"/>
      <c r="AN11" s="182"/>
      <c r="AO11" s="180"/>
      <c r="AP11" s="180"/>
      <c r="AQ11" s="184"/>
      <c r="AR11" s="237"/>
    </row>
    <row r="12" spans="1:48" ht="24.95" customHeight="1" x14ac:dyDescent="0.15">
      <c r="A12" s="4"/>
      <c r="B12" s="5"/>
      <c r="C12" s="190" t="s">
        <v>45</v>
      </c>
      <c r="D12" s="191"/>
      <c r="E12" s="11" t="s">
        <v>99</v>
      </c>
      <c r="F12" s="12">
        <v>1</v>
      </c>
      <c r="G12" s="12" t="s">
        <v>60</v>
      </c>
      <c r="H12" s="13">
        <v>9</v>
      </c>
      <c r="I12" s="11" t="s">
        <v>99</v>
      </c>
      <c r="J12" s="12">
        <v>0</v>
      </c>
      <c r="K12" s="12" t="s">
        <v>55</v>
      </c>
      <c r="L12" s="13">
        <v>3</v>
      </c>
      <c r="M12" s="11" t="s">
        <v>99</v>
      </c>
      <c r="N12" s="12">
        <v>1</v>
      </c>
      <c r="O12" s="12" t="s">
        <v>55</v>
      </c>
      <c r="P12" s="13">
        <v>4</v>
      </c>
      <c r="Q12" s="8"/>
      <c r="R12" s="9"/>
      <c r="S12" s="9"/>
      <c r="T12" s="9"/>
      <c r="U12" s="11"/>
      <c r="V12" s="12"/>
      <c r="W12" s="12" t="s">
        <v>60</v>
      </c>
      <c r="X12" s="13"/>
      <c r="Y12" s="11" t="s">
        <v>99</v>
      </c>
      <c r="Z12" s="12">
        <v>1</v>
      </c>
      <c r="AA12" s="12" t="s">
        <v>55</v>
      </c>
      <c r="AB12" s="13">
        <v>6</v>
      </c>
      <c r="AC12" s="11" t="s">
        <v>98</v>
      </c>
      <c r="AD12" s="12">
        <v>6</v>
      </c>
      <c r="AE12" s="12" t="s">
        <v>55</v>
      </c>
      <c r="AF12" s="13">
        <v>1</v>
      </c>
      <c r="AG12" s="11"/>
      <c r="AH12" s="12"/>
      <c r="AI12" s="12" t="s">
        <v>55</v>
      </c>
      <c r="AJ12" s="14"/>
      <c r="AK12" s="177">
        <v>1</v>
      </c>
      <c r="AL12" s="179">
        <v>2</v>
      </c>
      <c r="AM12" s="179">
        <v>4</v>
      </c>
      <c r="AN12" s="181">
        <f>+J12+N12+F12+V12+Z12+AD12+AH12+J13+N13+F13+V13+Z13+AD13+AH13</f>
        <v>15</v>
      </c>
      <c r="AO12" s="179">
        <f>+L12+P12+H12+X12+AB12+AF12+AJ12+L13+P13+H13+X13+AB13+AF13+AJ13</f>
        <v>29</v>
      </c>
      <c r="AP12" s="179">
        <f>+AN12-AO12</f>
        <v>-14</v>
      </c>
      <c r="AQ12" s="183">
        <f>+(AK12*3)+(AL12*1)</f>
        <v>5</v>
      </c>
      <c r="AR12" s="236" t="s">
        <v>117</v>
      </c>
    </row>
    <row r="13" spans="1:48" ht="24.95" customHeight="1" x14ac:dyDescent="0.15">
      <c r="A13" s="185"/>
      <c r="B13" s="19"/>
      <c r="C13" s="192"/>
      <c r="D13" s="193"/>
      <c r="E13" s="31"/>
      <c r="F13" s="16"/>
      <c r="G13" s="16" t="s">
        <v>55</v>
      </c>
      <c r="H13" s="17"/>
      <c r="I13" s="31"/>
      <c r="J13" s="16"/>
      <c r="K13" s="16" t="s">
        <v>55</v>
      </c>
      <c r="L13" s="17"/>
      <c r="M13" s="31"/>
      <c r="N13" s="16"/>
      <c r="O13" s="16" t="s">
        <v>60</v>
      </c>
      <c r="P13" s="17"/>
      <c r="Q13" s="15"/>
      <c r="R13" s="16"/>
      <c r="S13" s="16"/>
      <c r="T13" s="16"/>
      <c r="U13" s="31" t="s">
        <v>110</v>
      </c>
      <c r="V13" s="16">
        <v>3</v>
      </c>
      <c r="W13" s="16" t="s">
        <v>58</v>
      </c>
      <c r="X13" s="17">
        <v>3</v>
      </c>
      <c r="Y13" s="31"/>
      <c r="Z13" s="16"/>
      <c r="AA13" s="16" t="s">
        <v>55</v>
      </c>
      <c r="AB13" s="17"/>
      <c r="AC13" s="31"/>
      <c r="AD13" s="16"/>
      <c r="AE13" s="16" t="s">
        <v>60</v>
      </c>
      <c r="AF13" s="17"/>
      <c r="AG13" s="31" t="s">
        <v>110</v>
      </c>
      <c r="AH13" s="16">
        <v>3</v>
      </c>
      <c r="AI13" s="16" t="s">
        <v>55</v>
      </c>
      <c r="AJ13" s="18">
        <v>3</v>
      </c>
      <c r="AK13" s="178"/>
      <c r="AL13" s="180"/>
      <c r="AM13" s="180"/>
      <c r="AN13" s="182"/>
      <c r="AO13" s="180"/>
      <c r="AP13" s="180"/>
      <c r="AQ13" s="184"/>
      <c r="AR13" s="237"/>
    </row>
    <row r="14" spans="1:48" ht="24.95" customHeight="1" x14ac:dyDescent="0.15">
      <c r="A14" s="185"/>
      <c r="B14" s="19"/>
      <c r="C14" s="173" t="s">
        <v>100</v>
      </c>
      <c r="D14" s="174"/>
      <c r="E14" s="11" t="s">
        <v>99</v>
      </c>
      <c r="F14" s="12">
        <v>0</v>
      </c>
      <c r="G14" s="12" t="s">
        <v>60</v>
      </c>
      <c r="H14" s="13">
        <v>1</v>
      </c>
      <c r="I14" s="11" t="s">
        <v>99</v>
      </c>
      <c r="J14" s="12">
        <v>0</v>
      </c>
      <c r="K14" s="12" t="s">
        <v>60</v>
      </c>
      <c r="L14" s="13">
        <v>5</v>
      </c>
      <c r="M14" s="11" t="s">
        <v>99</v>
      </c>
      <c r="N14" s="12">
        <v>2</v>
      </c>
      <c r="O14" s="12" t="s">
        <v>58</v>
      </c>
      <c r="P14" s="13">
        <v>3</v>
      </c>
      <c r="Q14" s="11" t="s">
        <v>110</v>
      </c>
      <c r="R14" s="12">
        <v>3</v>
      </c>
      <c r="S14" s="12" t="s">
        <v>60</v>
      </c>
      <c r="T14" s="13">
        <v>3</v>
      </c>
      <c r="U14" s="8"/>
      <c r="V14" s="9"/>
      <c r="W14" s="9"/>
      <c r="X14" s="10"/>
      <c r="Y14" s="11" t="s">
        <v>99</v>
      </c>
      <c r="Z14" s="12">
        <v>0</v>
      </c>
      <c r="AA14" s="12" t="s">
        <v>55</v>
      </c>
      <c r="AB14" s="13">
        <v>2</v>
      </c>
      <c r="AC14" s="11" t="s">
        <v>110</v>
      </c>
      <c r="AD14" s="12">
        <v>5</v>
      </c>
      <c r="AE14" s="12" t="s">
        <v>58</v>
      </c>
      <c r="AF14" s="13">
        <v>5</v>
      </c>
      <c r="AG14" s="11" t="s">
        <v>98</v>
      </c>
      <c r="AH14" s="12">
        <v>2</v>
      </c>
      <c r="AI14" s="12" t="s">
        <v>58</v>
      </c>
      <c r="AJ14" s="14">
        <v>1</v>
      </c>
      <c r="AK14" s="177">
        <v>1</v>
      </c>
      <c r="AL14" s="179">
        <v>2</v>
      </c>
      <c r="AM14" s="179">
        <v>4</v>
      </c>
      <c r="AN14" s="181">
        <f>+J14+N14+R14+F14+Z14+AD14+AH14+J15+N15+R15+F15+Z15+AD15+AH15</f>
        <v>12</v>
      </c>
      <c r="AO14" s="179">
        <f>+L14+P14+T14+H14+AB14+AF14+AJ14+L15+P15+T15+H15+AB15+AF15+AJ15</f>
        <v>20</v>
      </c>
      <c r="AP14" s="179">
        <f>+AN14-AO14</f>
        <v>-8</v>
      </c>
      <c r="AQ14" s="183">
        <f>+(AK14*3)+(AL14*1)</f>
        <v>5</v>
      </c>
      <c r="AR14" s="236" t="s">
        <v>116</v>
      </c>
    </row>
    <row r="15" spans="1:48" ht="24.95" customHeight="1" x14ac:dyDescent="0.15">
      <c r="A15" s="4"/>
      <c r="B15" s="5"/>
      <c r="C15" s="175"/>
      <c r="D15" s="176"/>
      <c r="E15" s="31"/>
      <c r="F15" s="16"/>
      <c r="G15" s="16" t="s">
        <v>58</v>
      </c>
      <c r="H15" s="17"/>
      <c r="I15" s="31"/>
      <c r="J15" s="16"/>
      <c r="K15" s="16" t="s">
        <v>58</v>
      </c>
      <c r="L15" s="17"/>
      <c r="M15" s="31"/>
      <c r="N15" s="16"/>
      <c r="O15" s="16" t="s">
        <v>58</v>
      </c>
      <c r="P15" s="17"/>
      <c r="Q15" s="31"/>
      <c r="R15" s="16"/>
      <c r="S15" s="16" t="s">
        <v>58</v>
      </c>
      <c r="T15" s="17"/>
      <c r="U15" s="15"/>
      <c r="V15" s="16"/>
      <c r="W15" s="16"/>
      <c r="X15" s="17"/>
      <c r="Y15" s="31"/>
      <c r="Z15" s="16"/>
      <c r="AA15" s="16" t="s">
        <v>55</v>
      </c>
      <c r="AB15" s="17"/>
      <c r="AC15" s="31"/>
      <c r="AD15" s="16"/>
      <c r="AE15" s="16" t="s">
        <v>58</v>
      </c>
      <c r="AF15" s="17"/>
      <c r="AG15" s="31"/>
      <c r="AH15" s="16"/>
      <c r="AI15" s="16" t="s">
        <v>60</v>
      </c>
      <c r="AJ15" s="18"/>
      <c r="AK15" s="178"/>
      <c r="AL15" s="180"/>
      <c r="AM15" s="180"/>
      <c r="AN15" s="182"/>
      <c r="AO15" s="180"/>
      <c r="AP15" s="180"/>
      <c r="AQ15" s="184"/>
      <c r="AR15" s="237"/>
    </row>
    <row r="16" spans="1:48" ht="24.95" customHeight="1" x14ac:dyDescent="0.15">
      <c r="A16" s="4"/>
      <c r="B16" s="5"/>
      <c r="C16" s="190" t="s">
        <v>61</v>
      </c>
      <c r="D16" s="191"/>
      <c r="E16" s="11"/>
      <c r="F16" s="12"/>
      <c r="G16" s="12" t="s">
        <v>55</v>
      </c>
      <c r="H16" s="13"/>
      <c r="I16" s="11" t="s">
        <v>99</v>
      </c>
      <c r="J16" s="12">
        <v>0</v>
      </c>
      <c r="K16" s="12" t="s">
        <v>60</v>
      </c>
      <c r="L16" s="13">
        <v>4</v>
      </c>
      <c r="M16" s="11" t="s">
        <v>99</v>
      </c>
      <c r="N16" s="12">
        <v>0</v>
      </c>
      <c r="O16" s="12" t="s">
        <v>58</v>
      </c>
      <c r="P16" s="13">
        <v>1</v>
      </c>
      <c r="Q16" s="11"/>
      <c r="R16" s="12"/>
      <c r="S16" s="12" t="s">
        <v>58</v>
      </c>
      <c r="T16" s="13"/>
      <c r="U16" s="11"/>
      <c r="V16" s="12"/>
      <c r="W16" s="12" t="s">
        <v>60</v>
      </c>
      <c r="X16" s="13"/>
      <c r="Y16" s="8"/>
      <c r="Z16" s="9"/>
      <c r="AA16" s="9"/>
      <c r="AB16" s="9"/>
      <c r="AC16" s="11"/>
      <c r="AD16" s="12"/>
      <c r="AE16" s="12" t="s">
        <v>55</v>
      </c>
      <c r="AF16" s="13"/>
      <c r="AG16" s="11"/>
      <c r="AH16" s="12"/>
      <c r="AI16" s="12" t="s">
        <v>60</v>
      </c>
      <c r="AJ16" s="14"/>
      <c r="AK16" s="177">
        <v>4</v>
      </c>
      <c r="AL16" s="179">
        <v>0</v>
      </c>
      <c r="AM16" s="179">
        <v>3</v>
      </c>
      <c r="AN16" s="181">
        <f>+J16+N16+R16+F16+V16+AD16+AH16+J17+N17+R17+F17+V17+AD17+AH17</f>
        <v>14</v>
      </c>
      <c r="AO16" s="179">
        <f>+L16+P16+T16+X16+H16+AF16+AJ16+L17+P17+T17+X17+H17+AF17+AJ17</f>
        <v>10</v>
      </c>
      <c r="AP16" s="179">
        <f>+AN16-AO16</f>
        <v>4</v>
      </c>
      <c r="AQ16" s="183">
        <f>+(AK16*3)+(AL16*1)</f>
        <v>12</v>
      </c>
      <c r="AR16" s="236" t="s">
        <v>123</v>
      </c>
    </row>
    <row r="17" spans="1:44" ht="24.95" customHeight="1" x14ac:dyDescent="0.15">
      <c r="A17" s="4"/>
      <c r="C17" s="192"/>
      <c r="D17" s="193"/>
      <c r="E17" s="31" t="s">
        <v>99</v>
      </c>
      <c r="F17" s="16">
        <v>0</v>
      </c>
      <c r="G17" s="16" t="s">
        <v>55</v>
      </c>
      <c r="H17" s="17">
        <v>4</v>
      </c>
      <c r="I17" s="31"/>
      <c r="J17" s="16"/>
      <c r="K17" s="16" t="s">
        <v>60</v>
      </c>
      <c r="L17" s="17"/>
      <c r="M17" s="31"/>
      <c r="N17" s="16"/>
      <c r="O17" s="16" t="s">
        <v>58</v>
      </c>
      <c r="P17" s="17"/>
      <c r="Q17" s="31" t="s">
        <v>98</v>
      </c>
      <c r="R17" s="16">
        <v>6</v>
      </c>
      <c r="S17" s="16" t="s">
        <v>58</v>
      </c>
      <c r="T17" s="17">
        <v>1</v>
      </c>
      <c r="U17" s="31" t="s">
        <v>98</v>
      </c>
      <c r="V17" s="16">
        <v>2</v>
      </c>
      <c r="W17" s="16" t="s">
        <v>55</v>
      </c>
      <c r="X17" s="17">
        <v>0</v>
      </c>
      <c r="Y17" s="15"/>
      <c r="Z17" s="16"/>
      <c r="AA17" s="16"/>
      <c r="AB17" s="16"/>
      <c r="AC17" s="31" t="s">
        <v>98</v>
      </c>
      <c r="AD17" s="16">
        <v>5</v>
      </c>
      <c r="AE17" s="16" t="s">
        <v>55</v>
      </c>
      <c r="AF17" s="17">
        <v>0</v>
      </c>
      <c r="AG17" s="31" t="s">
        <v>98</v>
      </c>
      <c r="AH17" s="16">
        <v>1</v>
      </c>
      <c r="AI17" s="16" t="s">
        <v>55</v>
      </c>
      <c r="AJ17" s="18">
        <v>0</v>
      </c>
      <c r="AK17" s="178"/>
      <c r="AL17" s="180"/>
      <c r="AM17" s="180"/>
      <c r="AN17" s="182"/>
      <c r="AO17" s="180"/>
      <c r="AP17" s="180"/>
      <c r="AQ17" s="184"/>
      <c r="AR17" s="237"/>
    </row>
    <row r="18" spans="1:44" ht="24.95" customHeight="1" x14ac:dyDescent="0.15">
      <c r="A18" s="4"/>
      <c r="C18" s="173" t="s">
        <v>33</v>
      </c>
      <c r="D18" s="174"/>
      <c r="E18" s="11" t="s">
        <v>99</v>
      </c>
      <c r="F18" s="12">
        <v>1</v>
      </c>
      <c r="G18" s="12" t="s">
        <v>55</v>
      </c>
      <c r="H18" s="13">
        <v>7</v>
      </c>
      <c r="I18" s="11" t="s">
        <v>99</v>
      </c>
      <c r="J18" s="12">
        <v>0</v>
      </c>
      <c r="K18" s="12" t="s">
        <v>58</v>
      </c>
      <c r="L18" s="13">
        <v>3</v>
      </c>
      <c r="M18" s="11"/>
      <c r="N18" s="12"/>
      <c r="O18" s="12" t="s">
        <v>55</v>
      </c>
      <c r="P18" s="13"/>
      <c r="Q18" s="11"/>
      <c r="R18" s="12"/>
      <c r="S18" s="12" t="s">
        <v>55</v>
      </c>
      <c r="T18" s="13"/>
      <c r="U18" s="11"/>
      <c r="V18" s="12"/>
      <c r="W18" s="12" t="s">
        <v>60</v>
      </c>
      <c r="X18" s="13"/>
      <c r="Y18" s="11" t="s">
        <v>99</v>
      </c>
      <c r="Z18" s="12">
        <v>0</v>
      </c>
      <c r="AA18" s="12" t="s">
        <v>58</v>
      </c>
      <c r="AB18" s="13">
        <v>5</v>
      </c>
      <c r="AC18" s="8"/>
      <c r="AD18" s="9"/>
      <c r="AE18" s="9"/>
      <c r="AF18" s="10"/>
      <c r="AG18" s="11"/>
      <c r="AH18" s="12"/>
      <c r="AI18" s="12" t="s">
        <v>60</v>
      </c>
      <c r="AJ18" s="14"/>
      <c r="AK18" s="177">
        <v>1</v>
      </c>
      <c r="AL18" s="179">
        <v>1</v>
      </c>
      <c r="AM18" s="179">
        <v>5</v>
      </c>
      <c r="AN18" s="181">
        <f>+J18+N18+R18+V18+Z18+F18+AH18+J19+N19+R19+V19+Z19+F19+AH19</f>
        <v>11</v>
      </c>
      <c r="AO18" s="179">
        <f>+L18+P18+T18+X18+AB18+H18+AJ18+L19+P19+T19+X19+AB19+H19+AJ19</f>
        <v>29</v>
      </c>
      <c r="AP18" s="179">
        <f>+AN18-AO18</f>
        <v>-18</v>
      </c>
      <c r="AQ18" s="183">
        <f>+(AK18*3)+(AL18*1)</f>
        <v>4</v>
      </c>
      <c r="AR18" s="236" t="s">
        <v>119</v>
      </c>
    </row>
    <row r="19" spans="1:44" ht="24.95" customHeight="1" x14ac:dyDescent="0.15">
      <c r="A19" s="4"/>
      <c r="C19" s="175"/>
      <c r="D19" s="176"/>
      <c r="E19" s="31"/>
      <c r="F19" s="16"/>
      <c r="G19" s="16" t="s">
        <v>60</v>
      </c>
      <c r="H19" s="17"/>
      <c r="I19" s="31"/>
      <c r="J19" s="16"/>
      <c r="K19" s="16" t="s">
        <v>58</v>
      </c>
      <c r="L19" s="17"/>
      <c r="M19" s="31" t="s">
        <v>98</v>
      </c>
      <c r="N19" s="16">
        <v>2</v>
      </c>
      <c r="O19" s="16" t="s">
        <v>58</v>
      </c>
      <c r="P19" s="17">
        <v>0</v>
      </c>
      <c r="Q19" s="31" t="s">
        <v>99</v>
      </c>
      <c r="R19" s="16">
        <v>1</v>
      </c>
      <c r="S19" s="16" t="s">
        <v>58</v>
      </c>
      <c r="T19" s="17">
        <v>6</v>
      </c>
      <c r="U19" s="31" t="s">
        <v>110</v>
      </c>
      <c r="V19" s="16">
        <v>5</v>
      </c>
      <c r="W19" s="16" t="s">
        <v>60</v>
      </c>
      <c r="X19" s="17">
        <v>5</v>
      </c>
      <c r="Y19" s="31"/>
      <c r="Z19" s="16"/>
      <c r="AA19" s="16" t="s">
        <v>55</v>
      </c>
      <c r="AB19" s="17"/>
      <c r="AC19" s="15"/>
      <c r="AD19" s="16"/>
      <c r="AE19" s="16"/>
      <c r="AF19" s="17"/>
      <c r="AG19" s="31" t="s">
        <v>99</v>
      </c>
      <c r="AH19" s="16">
        <v>2</v>
      </c>
      <c r="AI19" s="16" t="s">
        <v>60</v>
      </c>
      <c r="AJ19" s="18">
        <v>3</v>
      </c>
      <c r="AK19" s="178"/>
      <c r="AL19" s="180"/>
      <c r="AM19" s="180"/>
      <c r="AN19" s="182"/>
      <c r="AO19" s="180"/>
      <c r="AP19" s="180"/>
      <c r="AQ19" s="184"/>
      <c r="AR19" s="237"/>
    </row>
    <row r="20" spans="1:44" ht="24.95" customHeight="1" x14ac:dyDescent="0.15">
      <c r="C20" s="173" t="s">
        <v>73</v>
      </c>
      <c r="D20" s="174"/>
      <c r="E20" s="11"/>
      <c r="F20" s="12"/>
      <c r="G20" s="12" t="s">
        <v>55</v>
      </c>
      <c r="H20" s="13"/>
      <c r="I20" s="11" t="s">
        <v>99</v>
      </c>
      <c r="J20" s="12">
        <v>1</v>
      </c>
      <c r="K20" s="12" t="s">
        <v>58</v>
      </c>
      <c r="L20" s="13">
        <v>6</v>
      </c>
      <c r="M20" s="11"/>
      <c r="N20" s="12"/>
      <c r="O20" s="12" t="s">
        <v>58</v>
      </c>
      <c r="P20" s="13"/>
      <c r="Q20" s="11" t="s">
        <v>110</v>
      </c>
      <c r="R20" s="12">
        <v>3</v>
      </c>
      <c r="S20" s="12" t="s">
        <v>55</v>
      </c>
      <c r="T20" s="13">
        <v>3</v>
      </c>
      <c r="U20" s="11"/>
      <c r="V20" s="12"/>
      <c r="W20" s="12" t="s">
        <v>55</v>
      </c>
      <c r="X20" s="13"/>
      <c r="Y20" s="11" t="s">
        <v>99</v>
      </c>
      <c r="Z20" s="12">
        <v>0</v>
      </c>
      <c r="AA20" s="12" t="s">
        <v>58</v>
      </c>
      <c r="AB20" s="13">
        <v>1</v>
      </c>
      <c r="AC20" s="11" t="s">
        <v>98</v>
      </c>
      <c r="AD20" s="12">
        <v>3</v>
      </c>
      <c r="AE20" s="12" t="s">
        <v>58</v>
      </c>
      <c r="AF20" s="13">
        <v>2</v>
      </c>
      <c r="AG20" s="8"/>
      <c r="AH20" s="9"/>
      <c r="AI20" s="9"/>
      <c r="AJ20" s="20"/>
      <c r="AK20" s="177">
        <v>1</v>
      </c>
      <c r="AL20" s="179">
        <v>1</v>
      </c>
      <c r="AM20" s="179">
        <v>5</v>
      </c>
      <c r="AN20" s="181">
        <f>+J20+N20+R20+V20+Z20+AD20+F20+J21+N21+R21+V21+Z21+AD21+F21</f>
        <v>8</v>
      </c>
      <c r="AO20" s="179">
        <f>+L20+P20+T20+X20+AB20+AF20+H20+L21+P21+T21+X21+AB21+AF21+H21</f>
        <v>22</v>
      </c>
      <c r="AP20" s="179">
        <f>+AN20-AO20</f>
        <v>-14</v>
      </c>
      <c r="AQ20" s="183">
        <f>+(AK20*3)+(AL20*1)</f>
        <v>4</v>
      </c>
      <c r="AR20" s="236" t="s">
        <v>118</v>
      </c>
    </row>
    <row r="21" spans="1:44" ht="24.95" customHeight="1" x14ac:dyDescent="0.15">
      <c r="C21" s="175"/>
      <c r="D21" s="176"/>
      <c r="E21" s="31" t="s">
        <v>99</v>
      </c>
      <c r="F21" s="16">
        <v>0</v>
      </c>
      <c r="G21" s="16" t="s">
        <v>58</v>
      </c>
      <c r="H21" s="17">
        <v>3</v>
      </c>
      <c r="I21" s="31"/>
      <c r="J21" s="16"/>
      <c r="K21" s="16" t="s">
        <v>58</v>
      </c>
      <c r="L21" s="17"/>
      <c r="M21" s="31" t="s">
        <v>99</v>
      </c>
      <c r="N21" s="16">
        <v>0</v>
      </c>
      <c r="O21" s="16" t="s">
        <v>58</v>
      </c>
      <c r="P21" s="17">
        <v>5</v>
      </c>
      <c r="Q21" s="31"/>
      <c r="R21" s="16"/>
      <c r="S21" s="16" t="s">
        <v>58</v>
      </c>
      <c r="T21" s="17"/>
      <c r="U21" s="31" t="s">
        <v>99</v>
      </c>
      <c r="V21" s="16">
        <v>1</v>
      </c>
      <c r="W21" s="16" t="s">
        <v>58</v>
      </c>
      <c r="X21" s="17">
        <v>2</v>
      </c>
      <c r="Y21" s="32"/>
      <c r="Z21" s="16"/>
      <c r="AA21" s="16" t="s">
        <v>58</v>
      </c>
      <c r="AB21" s="17"/>
      <c r="AC21" s="31"/>
      <c r="AD21" s="16"/>
      <c r="AE21" s="16" t="s">
        <v>58</v>
      </c>
      <c r="AF21" s="17"/>
      <c r="AG21" s="15"/>
      <c r="AH21" s="16"/>
      <c r="AI21" s="16"/>
      <c r="AJ21" s="18"/>
      <c r="AK21" s="178"/>
      <c r="AL21" s="180"/>
      <c r="AM21" s="180"/>
      <c r="AN21" s="182"/>
      <c r="AO21" s="180"/>
      <c r="AP21" s="180"/>
      <c r="AQ21" s="184"/>
      <c r="AR21" s="237"/>
    </row>
    <row r="22" spans="1:44" s="21" customFormat="1" ht="24.95" customHeight="1" x14ac:dyDescent="0.15">
      <c r="C22" s="22" t="s">
        <v>62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W22" s="23"/>
      <c r="X22" s="23"/>
      <c r="Y22" s="23"/>
      <c r="Z22" s="23"/>
      <c r="AA22" s="23"/>
      <c r="AB22" s="23"/>
      <c r="AC22" s="23"/>
      <c r="AE22" s="23"/>
      <c r="AF22" s="23"/>
      <c r="AI22" s="22" t="s">
        <v>63</v>
      </c>
      <c r="AQ22" s="24"/>
      <c r="AR22" s="25"/>
    </row>
    <row r="23" spans="1:44" s="21" customFormat="1" ht="15" customHeight="1" x14ac:dyDescent="0.15">
      <c r="C23" s="26"/>
      <c r="D23" s="26"/>
      <c r="E23" s="26"/>
      <c r="F23" s="26"/>
      <c r="AQ23" s="27"/>
      <c r="AR23" s="25"/>
    </row>
    <row r="24" spans="1:44" ht="24.95" customHeight="1" x14ac:dyDescent="0.15">
      <c r="T24" s="28"/>
    </row>
    <row r="26" spans="1:44" ht="24.95" customHeight="1" x14ac:dyDescent="0.15">
      <c r="L26" s="21"/>
    </row>
  </sheetData>
  <mergeCells count="87">
    <mergeCell ref="C2:AM2"/>
    <mergeCell ref="C4:D5"/>
    <mergeCell ref="E4:H5"/>
    <mergeCell ref="M4:P5"/>
    <mergeCell ref="U4:X5"/>
    <mergeCell ref="Y4:AB5"/>
    <mergeCell ref="I4:L5"/>
    <mergeCell ref="Q4:T5"/>
    <mergeCell ref="AC4:AF5"/>
    <mergeCell ref="AG4:AJ5"/>
    <mergeCell ref="AK4:AM4"/>
    <mergeCell ref="AN4:AP4"/>
    <mergeCell ref="AQ4:AQ5"/>
    <mergeCell ref="AR4:AR5"/>
    <mergeCell ref="C6:D7"/>
    <mergeCell ref="AK6:AK7"/>
    <mergeCell ref="AL6:AL7"/>
    <mergeCell ref="AM6:AM7"/>
    <mergeCell ref="AN6:AN7"/>
    <mergeCell ref="AO6:AO7"/>
    <mergeCell ref="AP6:AP7"/>
    <mergeCell ref="AQ6:AQ7"/>
    <mergeCell ref="AR6:AR7"/>
    <mergeCell ref="AN18:AN19"/>
    <mergeCell ref="C14:D15"/>
    <mergeCell ref="AQ10:AQ11"/>
    <mergeCell ref="AR10:AR11"/>
    <mergeCell ref="AO12:AO13"/>
    <mergeCell ref="AP12:AP13"/>
    <mergeCell ref="AQ12:AQ13"/>
    <mergeCell ref="AO10:AO11"/>
    <mergeCell ref="AP10:AP11"/>
    <mergeCell ref="AR12:AR13"/>
    <mergeCell ref="C10:D11"/>
    <mergeCell ref="AL10:AL11"/>
    <mergeCell ref="AM10:AM11"/>
    <mergeCell ref="AN10:AN11"/>
    <mergeCell ref="AN12:AN13"/>
    <mergeCell ref="AK16:AK17"/>
    <mergeCell ref="AM12:AM13"/>
    <mergeCell ref="C18:D19"/>
    <mergeCell ref="AK18:AK19"/>
    <mergeCell ref="AL18:AL19"/>
    <mergeCell ref="AM18:AM19"/>
    <mergeCell ref="C12:D13"/>
    <mergeCell ref="AL16:AL17"/>
    <mergeCell ref="AM16:AM17"/>
    <mergeCell ref="AM14:AM15"/>
    <mergeCell ref="C16:D17"/>
    <mergeCell ref="A13:A14"/>
    <mergeCell ref="C8:D9"/>
    <mergeCell ref="AK14:AK15"/>
    <mergeCell ref="AL14:AL15"/>
    <mergeCell ref="AK8:AK9"/>
    <mergeCell ref="AL8:AL9"/>
    <mergeCell ref="AK12:AK13"/>
    <mergeCell ref="AL12:AL13"/>
    <mergeCell ref="AO8:AO9"/>
    <mergeCell ref="AP8:AP9"/>
    <mergeCell ref="AQ8:AQ9"/>
    <mergeCell ref="AR8:AR9"/>
    <mergeCell ref="AK10:AK11"/>
    <mergeCell ref="AM8:AM9"/>
    <mergeCell ref="AN8:AN9"/>
    <mergeCell ref="AO16:AO17"/>
    <mergeCell ref="AN14:AN15"/>
    <mergeCell ref="AP16:AP17"/>
    <mergeCell ref="AQ16:AQ17"/>
    <mergeCell ref="AR16:AR17"/>
    <mergeCell ref="AO14:AO15"/>
    <mergeCell ref="AP14:AP15"/>
    <mergeCell ref="AQ14:AQ15"/>
    <mergeCell ref="AR14:AR15"/>
    <mergeCell ref="AN16:AN17"/>
    <mergeCell ref="AO18:AO19"/>
    <mergeCell ref="AP18:AP19"/>
    <mergeCell ref="AR20:AR21"/>
    <mergeCell ref="AQ18:AQ19"/>
    <mergeCell ref="AR18:AR19"/>
    <mergeCell ref="AO20:AO21"/>
    <mergeCell ref="AP20:AP21"/>
    <mergeCell ref="AQ20:AQ21"/>
    <mergeCell ref="C20:D21"/>
    <mergeCell ref="AK20:AK21"/>
    <mergeCell ref="AL20:AL21"/>
    <mergeCell ref="AM20:AM21"/>
    <mergeCell ref="AN20:AN21"/>
  </mergeCells>
  <phoneticPr fontId="1"/>
  <dataValidations count="2">
    <dataValidation type="list" allowBlank="1" showInputMessage="1" showErrorMessage="1" sqref="I6">
      <formula1>AV4:AV6</formula1>
    </dataValidation>
    <dataValidation type="list" allowBlank="1" showInputMessage="1" showErrorMessage="1" sqref="I7 M6:M9 Q6:Q11 U6:U13 Y6:Y15 AC20:AC21 AG6:AG19 I10:I21 M12:M21 U16:U21 E8:E21 Q14:Q21 Y18:Y21 AC6:AC17">
      <formula1>$AV$4:$AV$6</formula1>
    </dataValidation>
  </dataValidations>
  <printOptions horizontalCentered="1" verticalCentered="1"/>
  <pageMargins left="0" right="0" top="0" bottom="0" header="0" footer="0"/>
  <pageSetup paperSize="9" scale="87" orientation="landscape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2"/>
  <sheetViews>
    <sheetView topLeftCell="A3" zoomScale="80" zoomScaleNormal="80" zoomScaleSheetLayoutView="80" workbookViewId="0">
      <selection activeCell="Q15" sqref="Q15"/>
    </sheetView>
  </sheetViews>
  <sheetFormatPr defaultColWidth="4.625" defaultRowHeight="24.95" customHeight="1" x14ac:dyDescent="0.15"/>
  <cols>
    <col min="1" max="1" width="4.375" style="1" customWidth="1"/>
    <col min="2" max="2" width="2.875" style="1" customWidth="1"/>
    <col min="3" max="3" width="11.75" style="1" customWidth="1"/>
    <col min="4" max="5" width="19.25" style="1" customWidth="1"/>
    <col min="6" max="7" width="17" style="1" customWidth="1"/>
    <col min="8" max="13" width="10.625" style="1" customWidth="1"/>
    <col min="14" max="14" width="10.625" style="2" customWidth="1"/>
    <col min="15" max="15" width="14.625" style="3" customWidth="1"/>
    <col min="16" max="16384" width="4.625" style="1"/>
  </cols>
  <sheetData>
    <row r="2" spans="1:13" ht="24.95" customHeight="1" x14ac:dyDescent="0.15">
      <c r="C2" s="230" t="s">
        <v>82</v>
      </c>
      <c r="D2" s="230"/>
      <c r="E2" s="230"/>
      <c r="F2" s="230"/>
      <c r="G2" s="230"/>
      <c r="H2" s="230"/>
      <c r="I2" s="230"/>
      <c r="J2" s="230"/>
      <c r="K2" s="230"/>
    </row>
    <row r="3" spans="1:13" ht="24.95" customHeight="1" x14ac:dyDescent="0.15">
      <c r="A3" s="4"/>
      <c r="L3" s="235" t="s">
        <v>126</v>
      </c>
      <c r="M3" s="235"/>
    </row>
    <row r="4" spans="1:13" ht="27.75" customHeight="1" x14ac:dyDescent="0.15">
      <c r="A4" s="4"/>
      <c r="B4" s="5"/>
      <c r="C4" s="231" t="s">
        <v>68</v>
      </c>
      <c r="D4" s="202" t="s">
        <v>41</v>
      </c>
      <c r="E4" s="203"/>
      <c r="F4" s="233" t="s">
        <v>48</v>
      </c>
      <c r="G4" s="233" t="s">
        <v>64</v>
      </c>
      <c r="H4" s="234" t="s">
        <v>46</v>
      </c>
      <c r="I4" s="234"/>
      <c r="J4" s="234"/>
      <c r="K4" s="234" t="s">
        <v>47</v>
      </c>
      <c r="L4" s="234"/>
      <c r="M4" s="234"/>
    </row>
    <row r="5" spans="1:13" ht="27.75" customHeight="1" x14ac:dyDescent="0.15">
      <c r="A5" s="4"/>
      <c r="B5" s="5"/>
      <c r="C5" s="232"/>
      <c r="D5" s="204"/>
      <c r="E5" s="205"/>
      <c r="F5" s="233"/>
      <c r="G5" s="233"/>
      <c r="H5" s="29" t="s">
        <v>49</v>
      </c>
      <c r="I5" s="29" t="s">
        <v>50</v>
      </c>
      <c r="J5" s="29" t="s">
        <v>51</v>
      </c>
      <c r="K5" s="29" t="s">
        <v>52</v>
      </c>
      <c r="L5" s="29" t="s">
        <v>53</v>
      </c>
      <c r="M5" s="29" t="s">
        <v>54</v>
      </c>
    </row>
    <row r="6" spans="1:13" ht="27.75" customHeight="1" x14ac:dyDescent="0.15">
      <c r="A6" s="4"/>
      <c r="B6" s="5"/>
      <c r="C6" s="228">
        <v>1</v>
      </c>
      <c r="D6" s="190" t="s">
        <v>39</v>
      </c>
      <c r="E6" s="191"/>
      <c r="F6" s="227">
        <f>H6*3+I6*1</f>
        <v>21</v>
      </c>
      <c r="G6" s="226">
        <v>7</v>
      </c>
      <c r="H6" s="225">
        <v>7</v>
      </c>
      <c r="I6" s="225">
        <v>0</v>
      </c>
      <c r="J6" s="225">
        <v>0</v>
      </c>
      <c r="K6" s="225">
        <v>29</v>
      </c>
      <c r="L6" s="225">
        <v>3</v>
      </c>
      <c r="M6" s="225">
        <f t="shared" ref="M6" si="0">K6-L6</f>
        <v>26</v>
      </c>
    </row>
    <row r="7" spans="1:13" ht="27.75" customHeight="1" x14ac:dyDescent="0.15">
      <c r="A7" s="4"/>
      <c r="B7" s="5"/>
      <c r="C7" s="229"/>
      <c r="D7" s="192"/>
      <c r="E7" s="193"/>
      <c r="F7" s="227"/>
      <c r="G7" s="226"/>
      <c r="H7" s="225"/>
      <c r="I7" s="225"/>
      <c r="J7" s="225"/>
      <c r="K7" s="225"/>
      <c r="L7" s="225"/>
      <c r="M7" s="225"/>
    </row>
    <row r="8" spans="1:13" ht="27.75" customHeight="1" x14ac:dyDescent="0.15">
      <c r="A8" s="4"/>
      <c r="B8" s="5"/>
      <c r="C8" s="228">
        <v>2</v>
      </c>
      <c r="D8" s="186" t="s">
        <v>42</v>
      </c>
      <c r="E8" s="187"/>
      <c r="F8" s="227">
        <f t="shared" ref="F8" si="1">H8*3+I8*1</f>
        <v>18</v>
      </c>
      <c r="G8" s="226">
        <v>7</v>
      </c>
      <c r="H8" s="225">
        <v>6</v>
      </c>
      <c r="I8" s="225">
        <v>0</v>
      </c>
      <c r="J8" s="225">
        <v>1</v>
      </c>
      <c r="K8" s="225">
        <v>26</v>
      </c>
      <c r="L8" s="225">
        <v>4</v>
      </c>
      <c r="M8" s="225">
        <f t="shared" ref="M8" si="2">K8-L8</f>
        <v>22</v>
      </c>
    </row>
    <row r="9" spans="1:13" ht="27.75" customHeight="1" x14ac:dyDescent="0.15">
      <c r="A9" s="4"/>
      <c r="C9" s="229"/>
      <c r="D9" s="188"/>
      <c r="E9" s="189"/>
      <c r="F9" s="227"/>
      <c r="G9" s="226"/>
      <c r="H9" s="225"/>
      <c r="I9" s="225"/>
      <c r="J9" s="225"/>
      <c r="K9" s="225"/>
      <c r="L9" s="225"/>
      <c r="M9" s="225"/>
    </row>
    <row r="10" spans="1:13" ht="27.75" customHeight="1" x14ac:dyDescent="0.15">
      <c r="A10" s="4"/>
      <c r="C10" s="228">
        <v>3</v>
      </c>
      <c r="D10" s="190" t="s">
        <v>61</v>
      </c>
      <c r="E10" s="191"/>
      <c r="F10" s="227">
        <f t="shared" ref="F10" si="3">H10*3+I10*1</f>
        <v>12</v>
      </c>
      <c r="G10" s="226">
        <v>7</v>
      </c>
      <c r="H10" s="225">
        <v>4</v>
      </c>
      <c r="I10" s="225">
        <v>0</v>
      </c>
      <c r="J10" s="225">
        <v>3</v>
      </c>
      <c r="K10" s="225">
        <v>14</v>
      </c>
      <c r="L10" s="225">
        <v>10</v>
      </c>
      <c r="M10" s="225">
        <f t="shared" ref="M10" si="4">K10-L10</f>
        <v>4</v>
      </c>
    </row>
    <row r="11" spans="1:13" ht="27.75" customHeight="1" x14ac:dyDescent="0.15">
      <c r="A11" s="4"/>
      <c r="C11" s="229"/>
      <c r="D11" s="192"/>
      <c r="E11" s="193"/>
      <c r="F11" s="227"/>
      <c r="G11" s="226"/>
      <c r="H11" s="225"/>
      <c r="I11" s="225"/>
      <c r="J11" s="225"/>
      <c r="K11" s="225"/>
      <c r="L11" s="225"/>
      <c r="M11" s="225"/>
    </row>
    <row r="12" spans="1:13" ht="27.75" customHeight="1" x14ac:dyDescent="0.15">
      <c r="A12" s="4"/>
      <c r="B12" s="5"/>
      <c r="C12" s="228">
        <v>4</v>
      </c>
      <c r="D12" s="186" t="s">
        <v>43</v>
      </c>
      <c r="E12" s="187"/>
      <c r="F12" s="227">
        <f t="shared" ref="F12" si="5">H12*3+I12*1</f>
        <v>12</v>
      </c>
      <c r="G12" s="226">
        <v>7</v>
      </c>
      <c r="H12" s="225">
        <v>4</v>
      </c>
      <c r="I12" s="225">
        <v>0</v>
      </c>
      <c r="J12" s="225">
        <v>3</v>
      </c>
      <c r="K12" s="225">
        <v>15</v>
      </c>
      <c r="L12" s="225">
        <v>13</v>
      </c>
      <c r="M12" s="225">
        <f t="shared" ref="M12" si="6">K12-L12</f>
        <v>2</v>
      </c>
    </row>
    <row r="13" spans="1:13" ht="27.75" customHeight="1" x14ac:dyDescent="0.15">
      <c r="A13" s="185"/>
      <c r="B13" s="19"/>
      <c r="C13" s="229"/>
      <c r="D13" s="188"/>
      <c r="E13" s="189"/>
      <c r="F13" s="227"/>
      <c r="G13" s="226"/>
      <c r="H13" s="225"/>
      <c r="I13" s="225"/>
      <c r="J13" s="225"/>
      <c r="K13" s="225"/>
      <c r="L13" s="225"/>
      <c r="M13" s="225"/>
    </row>
    <row r="14" spans="1:13" ht="27.75" customHeight="1" x14ac:dyDescent="0.15">
      <c r="A14" s="185"/>
      <c r="B14" s="19"/>
      <c r="C14" s="228">
        <v>5</v>
      </c>
      <c r="D14" s="173" t="s">
        <v>100</v>
      </c>
      <c r="E14" s="174"/>
      <c r="F14" s="227">
        <f t="shared" ref="F14" si="7">H14*3+I14*1</f>
        <v>5</v>
      </c>
      <c r="G14" s="226">
        <v>7</v>
      </c>
      <c r="H14" s="225">
        <v>1</v>
      </c>
      <c r="I14" s="225">
        <v>2</v>
      </c>
      <c r="J14" s="225">
        <v>4</v>
      </c>
      <c r="K14" s="225">
        <v>12</v>
      </c>
      <c r="L14" s="225">
        <v>20</v>
      </c>
      <c r="M14" s="225">
        <f t="shared" ref="M14" si="8">K14-L14</f>
        <v>-8</v>
      </c>
    </row>
    <row r="15" spans="1:13" ht="27.75" customHeight="1" x14ac:dyDescent="0.15">
      <c r="A15" s="4"/>
      <c r="B15" s="5"/>
      <c r="C15" s="229"/>
      <c r="D15" s="175"/>
      <c r="E15" s="176"/>
      <c r="F15" s="227"/>
      <c r="G15" s="226"/>
      <c r="H15" s="225"/>
      <c r="I15" s="225"/>
      <c r="J15" s="225"/>
      <c r="K15" s="225"/>
      <c r="L15" s="225"/>
      <c r="M15" s="225"/>
    </row>
    <row r="16" spans="1:13" ht="27.75" customHeight="1" x14ac:dyDescent="0.15">
      <c r="A16" s="4"/>
      <c r="B16" s="5"/>
      <c r="C16" s="228">
        <v>6</v>
      </c>
      <c r="D16" s="190" t="s">
        <v>45</v>
      </c>
      <c r="E16" s="191"/>
      <c r="F16" s="227">
        <f t="shared" ref="F16" si="9">H16*3+I16*1</f>
        <v>5</v>
      </c>
      <c r="G16" s="226">
        <v>7</v>
      </c>
      <c r="H16" s="225">
        <v>1</v>
      </c>
      <c r="I16" s="225">
        <v>2</v>
      </c>
      <c r="J16" s="225">
        <v>4</v>
      </c>
      <c r="K16" s="225">
        <v>15</v>
      </c>
      <c r="L16" s="225">
        <v>29</v>
      </c>
      <c r="M16" s="225">
        <f t="shared" ref="M16" si="10">K16-L16</f>
        <v>-14</v>
      </c>
    </row>
    <row r="17" spans="1:15" ht="27.75" customHeight="1" x14ac:dyDescent="0.15">
      <c r="A17" s="4"/>
      <c r="C17" s="229"/>
      <c r="D17" s="192"/>
      <c r="E17" s="193"/>
      <c r="F17" s="227"/>
      <c r="G17" s="226"/>
      <c r="H17" s="225"/>
      <c r="I17" s="225"/>
      <c r="J17" s="225"/>
      <c r="K17" s="225"/>
      <c r="L17" s="225"/>
      <c r="M17" s="225"/>
    </row>
    <row r="18" spans="1:15" ht="27.75" customHeight="1" x14ac:dyDescent="0.15">
      <c r="A18" s="4"/>
      <c r="C18" s="228">
        <v>7</v>
      </c>
      <c r="D18" s="173" t="s">
        <v>73</v>
      </c>
      <c r="E18" s="174"/>
      <c r="F18" s="227">
        <f t="shared" ref="F18" si="11">H18*3+I18*1</f>
        <v>4</v>
      </c>
      <c r="G18" s="226">
        <v>7</v>
      </c>
      <c r="H18" s="225">
        <v>1</v>
      </c>
      <c r="I18" s="225">
        <v>1</v>
      </c>
      <c r="J18" s="225">
        <v>5</v>
      </c>
      <c r="K18" s="225">
        <v>8</v>
      </c>
      <c r="L18" s="225">
        <v>22</v>
      </c>
      <c r="M18" s="225">
        <f t="shared" ref="M18" si="12">K18-L18</f>
        <v>-14</v>
      </c>
    </row>
    <row r="19" spans="1:15" ht="27.75" customHeight="1" x14ac:dyDescent="0.15">
      <c r="A19" s="4"/>
      <c r="C19" s="229"/>
      <c r="D19" s="175"/>
      <c r="E19" s="176"/>
      <c r="F19" s="227"/>
      <c r="G19" s="226"/>
      <c r="H19" s="225"/>
      <c r="I19" s="225"/>
      <c r="J19" s="225"/>
      <c r="K19" s="225"/>
      <c r="L19" s="225"/>
      <c r="M19" s="225"/>
    </row>
    <row r="20" spans="1:15" ht="27.75" customHeight="1" x14ac:dyDescent="0.15">
      <c r="C20" s="228">
        <v>8</v>
      </c>
      <c r="D20" s="173" t="s">
        <v>33</v>
      </c>
      <c r="E20" s="174"/>
      <c r="F20" s="227">
        <f t="shared" ref="F20" si="13">H20*3+I20*1</f>
        <v>4</v>
      </c>
      <c r="G20" s="226">
        <v>7</v>
      </c>
      <c r="H20" s="225">
        <v>1</v>
      </c>
      <c r="I20" s="225">
        <v>1</v>
      </c>
      <c r="J20" s="225">
        <v>5</v>
      </c>
      <c r="K20" s="225">
        <v>11</v>
      </c>
      <c r="L20" s="225">
        <v>29</v>
      </c>
      <c r="M20" s="225">
        <f t="shared" ref="M20" si="14">K20-L20</f>
        <v>-18</v>
      </c>
    </row>
    <row r="21" spans="1:15" ht="27.75" customHeight="1" x14ac:dyDescent="0.15">
      <c r="C21" s="229"/>
      <c r="D21" s="175"/>
      <c r="E21" s="176"/>
      <c r="F21" s="227"/>
      <c r="G21" s="226"/>
      <c r="H21" s="225"/>
      <c r="I21" s="225"/>
      <c r="J21" s="225"/>
      <c r="K21" s="225"/>
      <c r="L21" s="225"/>
      <c r="M21" s="225"/>
    </row>
    <row r="22" spans="1:15" s="21" customFormat="1" ht="15" customHeight="1" x14ac:dyDescent="0.15">
      <c r="D22" s="26"/>
      <c r="E22" s="26"/>
      <c r="F22" s="26"/>
      <c r="G22" s="26"/>
      <c r="N22" s="27"/>
      <c r="O22" s="25"/>
    </row>
  </sheetData>
  <mergeCells count="89">
    <mergeCell ref="H8:H9"/>
    <mergeCell ref="I8:I9"/>
    <mergeCell ref="C8:C9"/>
    <mergeCell ref="C6:C7"/>
    <mergeCell ref="D8:E9"/>
    <mergeCell ref="F8:F9"/>
    <mergeCell ref="G8:G9"/>
    <mergeCell ref="C2:K2"/>
    <mergeCell ref="C4:C5"/>
    <mergeCell ref="D4:E5"/>
    <mergeCell ref="F4:F5"/>
    <mergeCell ref="G4:G5"/>
    <mergeCell ref="H4:J4"/>
    <mergeCell ref="K4:M4"/>
    <mergeCell ref="L3:M3"/>
    <mergeCell ref="D6:E7"/>
    <mergeCell ref="H6:H7"/>
    <mergeCell ref="F6:F7"/>
    <mergeCell ref="G6:G7"/>
    <mergeCell ref="G18:G19"/>
    <mergeCell ref="M20:M21"/>
    <mergeCell ref="L20:L21"/>
    <mergeCell ref="I20:I21"/>
    <mergeCell ref="J20:J21"/>
    <mergeCell ref="K20:K21"/>
    <mergeCell ref="M14:M15"/>
    <mergeCell ref="M18:M19"/>
    <mergeCell ref="J18:J19"/>
    <mergeCell ref="K18:K19"/>
    <mergeCell ref="L18:L19"/>
    <mergeCell ref="J8:J9"/>
    <mergeCell ref="K8:K9"/>
    <mergeCell ref="J12:J13"/>
    <mergeCell ref="K12:K13"/>
    <mergeCell ref="M8:M9"/>
    <mergeCell ref="J10:J11"/>
    <mergeCell ref="K10:K11"/>
    <mergeCell ref="L10:L11"/>
    <mergeCell ref="L8:L9"/>
    <mergeCell ref="I18:I19"/>
    <mergeCell ref="C20:C21"/>
    <mergeCell ref="C18:C19"/>
    <mergeCell ref="M16:M17"/>
    <mergeCell ref="I6:I7"/>
    <mergeCell ref="J6:J7"/>
    <mergeCell ref="K6:K7"/>
    <mergeCell ref="L6:L7"/>
    <mergeCell ref="M6:M7"/>
    <mergeCell ref="J16:J17"/>
    <mergeCell ref="M10:M11"/>
    <mergeCell ref="L12:L13"/>
    <mergeCell ref="M12:M13"/>
    <mergeCell ref="I12:I13"/>
    <mergeCell ref="L14:L15"/>
    <mergeCell ref="J14:J15"/>
    <mergeCell ref="A13:A14"/>
    <mergeCell ref="C14:C15"/>
    <mergeCell ref="C12:C13"/>
    <mergeCell ref="D18:E19"/>
    <mergeCell ref="F10:F11"/>
    <mergeCell ref="D10:E11"/>
    <mergeCell ref="F18:F19"/>
    <mergeCell ref="C16:C17"/>
    <mergeCell ref="C10:C11"/>
    <mergeCell ref="F12:F13"/>
    <mergeCell ref="D12:E13"/>
    <mergeCell ref="D20:E21"/>
    <mergeCell ref="F20:F21"/>
    <mergeCell ref="G20:G21"/>
    <mergeCell ref="H20:H21"/>
    <mergeCell ref="F14:F15"/>
    <mergeCell ref="G14:G15"/>
    <mergeCell ref="D16:E17"/>
    <mergeCell ref="F16:F17"/>
    <mergeCell ref="G16:G17"/>
    <mergeCell ref="H16:H17"/>
    <mergeCell ref="H14:H15"/>
    <mergeCell ref="H18:H19"/>
    <mergeCell ref="K16:K17"/>
    <mergeCell ref="L16:L17"/>
    <mergeCell ref="I14:I15"/>
    <mergeCell ref="D14:E15"/>
    <mergeCell ref="G10:G11"/>
    <mergeCell ref="I16:I17"/>
    <mergeCell ref="K14:K15"/>
    <mergeCell ref="G12:G13"/>
    <mergeCell ref="H12:H13"/>
    <mergeCell ref="H10:H11"/>
    <mergeCell ref="I10:I11"/>
  </mergeCells>
  <phoneticPr fontId="1"/>
  <printOptions horizontalCentered="1" verticalCentered="1"/>
  <pageMargins left="0" right="0" top="0" bottom="0" header="0" footer="0"/>
  <pageSetup paperSize="9" scale="87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44回日程表(6月6日最終版)</vt:lpstr>
      <vt:lpstr>勝敗表</vt:lpstr>
      <vt:lpstr>順位表</vt:lpstr>
      <vt:lpstr>'44回日程表(6月6日最終版)'!Print_Area</vt:lpstr>
      <vt:lpstr>勝敗表!Print_Area</vt:lpstr>
    </vt:vector>
  </TitlesOfParts>
  <Company>土地改良連合会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安芸支所</dc:creator>
  <cp:lastModifiedBy>pc01</cp:lastModifiedBy>
  <cp:lastPrinted>2020-06-08T03:00:22Z</cp:lastPrinted>
  <dcterms:created xsi:type="dcterms:W3CDTF">2003-01-07T23:34:45Z</dcterms:created>
  <dcterms:modified xsi:type="dcterms:W3CDTF">2020-09-28T02:29:47Z</dcterms:modified>
</cp:coreProperties>
</file>