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0" windowWidth="28800" windowHeight="12180" firstSheet="1" activeTab="2"/>
  </bookViews>
  <sheets>
    <sheet name="000000" sheetId="4" state="veryHidden" r:id="rId1"/>
    <sheet name="2021 (修正版)" sheetId="23" r:id="rId2"/>
    <sheet name="星取表" sheetId="25" r:id="rId3"/>
    <sheet name="得点者" sheetId="24" r:id="rId4"/>
    <sheet name="2021採用案(4月4日)" sheetId="22" r:id="rId5"/>
    <sheet name="2021原案" sheetId="19" r:id="rId6"/>
  </sheets>
  <definedNames>
    <definedName name="_xlnm.Print_Area" localSheetId="1">'2021 (修正版)'!$A$1:$K$80</definedName>
    <definedName name="_xlnm.Print_Area" localSheetId="5">'2021原案'!$A$1:$K$77</definedName>
    <definedName name="_xlnm.Print_Area" localSheetId="4">'2021採用案(4月4日)'!$A$1:$K$78</definedName>
    <definedName name="_xlnm.Print_Area" localSheetId="2">星取表!$A$1:$AT$47</definedName>
  </definedNames>
  <calcPr calcId="145621"/>
</workbook>
</file>

<file path=xl/calcChain.xml><?xml version="1.0" encoding="utf-8"?>
<calcChain xmlns="http://schemas.openxmlformats.org/spreadsheetml/2006/main">
  <c r="AS41" i="25" l="1"/>
  <c r="AR41" i="25"/>
  <c r="AP41" i="25"/>
  <c r="AO41" i="25"/>
  <c r="AN41" i="25"/>
  <c r="AS38" i="25"/>
  <c r="AR38" i="25"/>
  <c r="AP38" i="25"/>
  <c r="AO38" i="25"/>
  <c r="AN38" i="25"/>
  <c r="AS35" i="25"/>
  <c r="AR35" i="25"/>
  <c r="AP35" i="25"/>
  <c r="AO35" i="25"/>
  <c r="AN35" i="25"/>
  <c r="AS32" i="25"/>
  <c r="AR32" i="25"/>
  <c r="AP32" i="25"/>
  <c r="AO32" i="25"/>
  <c r="AN32" i="25"/>
  <c r="AS29" i="25"/>
  <c r="AR29" i="25"/>
  <c r="AP29" i="25"/>
  <c r="AO29" i="25"/>
  <c r="AN29" i="25"/>
  <c r="AS26" i="25"/>
  <c r="AR26" i="25"/>
  <c r="AP26" i="25"/>
  <c r="AO26" i="25"/>
  <c r="AN26" i="25"/>
  <c r="AS23" i="25"/>
  <c r="AR23" i="25"/>
  <c r="AP23" i="25"/>
  <c r="AO23" i="25"/>
  <c r="AN23" i="25"/>
  <c r="AS20" i="25"/>
  <c r="AR20" i="25"/>
  <c r="AP20" i="25"/>
  <c r="AO20" i="25"/>
  <c r="AN20" i="25"/>
  <c r="AS17" i="25"/>
  <c r="AR17" i="25"/>
  <c r="AP17" i="25"/>
  <c r="AO17" i="25"/>
  <c r="AN17" i="25"/>
  <c r="AS14" i="25"/>
  <c r="AR14" i="25"/>
  <c r="AP14" i="25"/>
  <c r="AO14" i="25"/>
  <c r="AN14" i="25"/>
  <c r="AS11" i="25"/>
  <c r="AR11" i="25"/>
  <c r="AP11" i="25"/>
  <c r="AO11" i="25"/>
  <c r="AN11" i="25"/>
  <c r="AS8" i="25"/>
  <c r="AR8" i="25"/>
  <c r="AP8" i="25"/>
  <c r="AO8" i="25"/>
  <c r="AN8" i="25"/>
  <c r="AK4" i="25"/>
  <c r="AH4" i="25"/>
  <c r="AE4" i="25"/>
  <c r="AB4" i="25"/>
  <c r="Y4" i="25"/>
  <c r="V4" i="25"/>
  <c r="S4" i="25"/>
  <c r="P4" i="25"/>
  <c r="M4" i="25"/>
  <c r="J4" i="25"/>
  <c r="G4" i="25"/>
  <c r="D4" i="25"/>
  <c r="AQ29" i="25" l="1"/>
  <c r="AQ8" i="25"/>
  <c r="AQ23" i="25"/>
  <c r="AT17" i="25"/>
  <c r="AT11" i="25"/>
  <c r="AQ20" i="25"/>
  <c r="AT35" i="25"/>
  <c r="AT23" i="25"/>
  <c r="AT32" i="25"/>
  <c r="AT41" i="25"/>
  <c r="AQ17" i="25"/>
  <c r="AT20" i="25"/>
  <c r="AQ38" i="25"/>
  <c r="AQ14" i="25"/>
  <c r="AO48" i="25"/>
  <c r="AS48" i="25"/>
  <c r="AQ11" i="25"/>
  <c r="AT14" i="25"/>
  <c r="AQ35" i="25"/>
  <c r="AT38" i="25"/>
  <c r="AQ26" i="25"/>
  <c r="AT29" i="25"/>
  <c r="AQ41" i="25"/>
  <c r="AQ32" i="25"/>
  <c r="AT26" i="25"/>
  <c r="AP48" i="25"/>
  <c r="AT8" i="25"/>
  <c r="AU8" i="25"/>
  <c r="AU11" i="25"/>
  <c r="AU14" i="25"/>
  <c r="AU17" i="25"/>
  <c r="AU20" i="25"/>
  <c r="AU23" i="25"/>
  <c r="AU26" i="25"/>
  <c r="AU29" i="25"/>
  <c r="AU32" i="25"/>
  <c r="AU35" i="25"/>
  <c r="AU38" i="25"/>
  <c r="AU41" i="25"/>
  <c r="AN48" i="25"/>
  <c r="AR48" i="25"/>
  <c r="AU48" i="25" l="1"/>
  <c r="AT48" i="25"/>
  <c r="H12" i="23" l="1"/>
  <c r="H68" i="23" l="1"/>
  <c r="H67" i="23"/>
  <c r="F68" i="23"/>
  <c r="J67" i="23" s="1"/>
  <c r="D67" i="23" s="1"/>
  <c r="F67" i="23"/>
  <c r="F7" i="23"/>
  <c r="J68" i="23"/>
  <c r="H74" i="23"/>
  <c r="F74" i="23"/>
  <c r="J73" i="23"/>
  <c r="H73" i="23"/>
  <c r="J72" i="23" s="1"/>
  <c r="F73" i="23"/>
  <c r="J74" i="23" s="1"/>
  <c r="H72" i="23"/>
  <c r="J71" i="23" s="1"/>
  <c r="F72" i="23"/>
  <c r="H71" i="23"/>
  <c r="J70" i="23" s="1"/>
  <c r="F71" i="23"/>
  <c r="J69" i="23"/>
  <c r="D69" i="23" s="1"/>
  <c r="H66" i="23"/>
  <c r="F66" i="23"/>
  <c r="J65" i="23"/>
  <c r="H65" i="23"/>
  <c r="J64" i="23" s="1"/>
  <c r="F65" i="23"/>
  <c r="J66" i="23" s="1"/>
  <c r="H64" i="23"/>
  <c r="F64" i="23"/>
  <c r="J63" i="23"/>
  <c r="H63" i="23"/>
  <c r="J62" i="23" s="1"/>
  <c r="F63" i="23"/>
  <c r="H62" i="23"/>
  <c r="J61" i="23" s="1"/>
  <c r="D61" i="23" s="1"/>
  <c r="F62" i="23"/>
  <c r="H61" i="23"/>
  <c r="F61" i="23"/>
  <c r="H60" i="23"/>
  <c r="J59" i="23" s="1"/>
  <c r="F60" i="23"/>
  <c r="H59" i="23"/>
  <c r="J58" i="23" s="1"/>
  <c r="F59" i="23"/>
  <c r="J60" i="23" s="1"/>
  <c r="H58" i="23"/>
  <c r="F58" i="23"/>
  <c r="J57" i="23"/>
  <c r="H57" i="23"/>
  <c r="J56" i="23" s="1"/>
  <c r="F57" i="23"/>
  <c r="H56" i="23"/>
  <c r="J55" i="23" s="1"/>
  <c r="D55" i="23" s="1"/>
  <c r="F56" i="23"/>
  <c r="H55" i="23"/>
  <c r="F55" i="23"/>
  <c r="J54" i="23"/>
  <c r="H54" i="23"/>
  <c r="J53" i="23" s="1"/>
  <c r="D53" i="23" s="1"/>
  <c r="F54" i="23"/>
  <c r="J52" i="23"/>
  <c r="H52" i="23"/>
  <c r="J51" i="23" s="1"/>
  <c r="F52" i="23"/>
  <c r="J50" i="23"/>
  <c r="H50" i="23"/>
  <c r="J49" i="23" s="1"/>
  <c r="D49" i="23" s="1"/>
  <c r="F50" i="23"/>
  <c r="H49" i="23"/>
  <c r="F49" i="23"/>
  <c r="H48" i="23"/>
  <c r="F48" i="23"/>
  <c r="J47" i="23"/>
  <c r="H47" i="23"/>
  <c r="J46" i="23" s="1"/>
  <c r="F47" i="23"/>
  <c r="J48" i="23" s="1"/>
  <c r="H46" i="23"/>
  <c r="F46" i="23"/>
  <c r="J45" i="23"/>
  <c r="H45" i="23"/>
  <c r="F45" i="23"/>
  <c r="J44" i="23"/>
  <c r="H44" i="23"/>
  <c r="J43" i="23" s="1"/>
  <c r="D43" i="23" s="1"/>
  <c r="F44" i="23"/>
  <c r="H43" i="23"/>
  <c r="F43" i="23"/>
  <c r="J42" i="23"/>
  <c r="H42" i="23"/>
  <c r="J41" i="23" s="1"/>
  <c r="D41" i="23" s="1"/>
  <c r="F42" i="23"/>
  <c r="J40" i="23"/>
  <c r="H40" i="23"/>
  <c r="J39" i="23" s="1"/>
  <c r="D39" i="23" s="1"/>
  <c r="F40" i="23"/>
  <c r="J38" i="23"/>
  <c r="H38" i="23"/>
  <c r="J37" i="23" s="1"/>
  <c r="D37" i="23" s="1"/>
  <c r="F38" i="23"/>
  <c r="D35" i="23"/>
  <c r="J34" i="23"/>
  <c r="J33" i="23"/>
  <c r="J32" i="23"/>
  <c r="J31" i="23"/>
  <c r="J29" i="23"/>
  <c r="H26" i="23"/>
  <c r="J25" i="23" s="1"/>
  <c r="D25" i="23" s="1"/>
  <c r="F26" i="23"/>
  <c r="H25" i="23"/>
  <c r="F25" i="23"/>
  <c r="J26" i="23" s="1"/>
  <c r="H24" i="23"/>
  <c r="J23" i="23" s="1"/>
  <c r="F24" i="23"/>
  <c r="H23" i="23"/>
  <c r="J22" i="23" s="1"/>
  <c r="F23" i="23"/>
  <c r="J24" i="23" s="1"/>
  <c r="H22" i="23"/>
  <c r="J21" i="23" s="1"/>
  <c r="F22" i="23"/>
  <c r="H21" i="23"/>
  <c r="F21" i="23"/>
  <c r="J20" i="23"/>
  <c r="H20" i="23"/>
  <c r="J19" i="23" s="1"/>
  <c r="D19" i="23" s="1"/>
  <c r="F20" i="23"/>
  <c r="H19" i="23"/>
  <c r="F19" i="23"/>
  <c r="B19" i="23"/>
  <c r="H18" i="23"/>
  <c r="F18" i="23"/>
  <c r="J17" i="23"/>
  <c r="H17" i="23"/>
  <c r="F17" i="23"/>
  <c r="J18" i="23" s="1"/>
  <c r="J16" i="23"/>
  <c r="H16" i="23"/>
  <c r="J15" i="23" s="1"/>
  <c r="F16" i="23"/>
  <c r="H15" i="23"/>
  <c r="J14" i="23" s="1"/>
  <c r="F15" i="23"/>
  <c r="H14" i="23"/>
  <c r="F14" i="23"/>
  <c r="H13" i="23"/>
  <c r="F13" i="23"/>
  <c r="F12" i="23"/>
  <c r="J11" i="23"/>
  <c r="D11" i="23" s="1"/>
  <c r="H11" i="23"/>
  <c r="F11" i="23"/>
  <c r="J12" i="23" s="1"/>
  <c r="J10" i="23"/>
  <c r="H10" i="23"/>
  <c r="J9" i="23" s="1"/>
  <c r="D9" i="23" s="1"/>
  <c r="F10" i="23"/>
  <c r="H8" i="23"/>
  <c r="F8" i="23"/>
  <c r="J7" i="23"/>
  <c r="H7" i="23"/>
  <c r="J8" i="23"/>
  <c r="J5" i="23"/>
  <c r="D5" i="23" s="1"/>
  <c r="H5" i="23"/>
  <c r="F5" i="23"/>
  <c r="D5" i="19" l="1"/>
  <c r="H44" i="22"/>
  <c r="J43" i="22" s="1"/>
  <c r="J67" i="22"/>
  <c r="D67" i="22" s="1"/>
  <c r="J54" i="22"/>
  <c r="J52" i="22"/>
  <c r="J50" i="22"/>
  <c r="J42" i="22"/>
  <c r="J40" i="22"/>
  <c r="J38" i="22"/>
  <c r="J34" i="22"/>
  <c r="J32" i="22"/>
  <c r="J10" i="22"/>
  <c r="J5" i="22"/>
  <c r="D5" i="22" s="1"/>
  <c r="H24" i="22"/>
  <c r="J23" i="22" s="1"/>
  <c r="F24" i="22"/>
  <c r="H23" i="22"/>
  <c r="J22" i="22" s="1"/>
  <c r="F23" i="22"/>
  <c r="J24" i="22" s="1"/>
  <c r="H22" i="22"/>
  <c r="J21" i="22" s="1"/>
  <c r="F22" i="22"/>
  <c r="H21" i="22"/>
  <c r="J20" i="22" s="1"/>
  <c r="F21" i="22"/>
  <c r="H20" i="22"/>
  <c r="J19" i="22" s="1"/>
  <c r="D19" i="22" s="1"/>
  <c r="F20" i="22"/>
  <c r="H19" i="22"/>
  <c r="F19" i="22"/>
  <c r="H18" i="22"/>
  <c r="J17" i="22" s="1"/>
  <c r="F18" i="22"/>
  <c r="H17" i="22"/>
  <c r="J16" i="22" s="1"/>
  <c r="F17" i="22"/>
  <c r="J18" i="22" s="1"/>
  <c r="H16" i="22"/>
  <c r="J15" i="22" s="1"/>
  <c r="F16" i="22"/>
  <c r="H15" i="22"/>
  <c r="J14" i="22" s="1"/>
  <c r="F15" i="22"/>
  <c r="H14" i="22"/>
  <c r="J13" i="22" s="1"/>
  <c r="D13" i="22" s="1"/>
  <c r="F14" i="22"/>
  <c r="H13" i="22"/>
  <c r="F13" i="22"/>
  <c r="D42" i="19"/>
  <c r="F69" i="22"/>
  <c r="H69" i="22"/>
  <c r="J68" i="22" s="1"/>
  <c r="F70" i="22"/>
  <c r="H70" i="22"/>
  <c r="J69" i="22" s="1"/>
  <c r="F71" i="22"/>
  <c r="J72" i="22" s="1"/>
  <c r="H71" i="22"/>
  <c r="J70" i="22" s="1"/>
  <c r="F72" i="22"/>
  <c r="H72" i="22"/>
  <c r="J71" i="22" s="1"/>
  <c r="F38" i="22"/>
  <c r="H38" i="22"/>
  <c r="J37" i="22" s="1"/>
  <c r="D37" i="22" s="1"/>
  <c r="F40" i="22"/>
  <c r="H40" i="22"/>
  <c r="J39" i="22" s="1"/>
  <c r="D39" i="22" s="1"/>
  <c r="F42" i="22"/>
  <c r="H42" i="22"/>
  <c r="J41" i="22" s="1"/>
  <c r="D41" i="22" s="1"/>
  <c r="F30" i="22"/>
  <c r="H30" i="22"/>
  <c r="J29" i="22" s="1"/>
  <c r="D29" i="22" s="1"/>
  <c r="D23" i="19"/>
  <c r="F31" i="22"/>
  <c r="H31" i="22"/>
  <c r="J30" i="22" s="1"/>
  <c r="F32" i="22"/>
  <c r="H32" i="22"/>
  <c r="J31" i="22" s="1"/>
  <c r="F34" i="22"/>
  <c r="H34" i="22"/>
  <c r="J33" i="22" s="1"/>
  <c r="H54" i="22"/>
  <c r="J53" i="22" s="1"/>
  <c r="D53" i="22" s="1"/>
  <c r="F54" i="22"/>
  <c r="H52" i="22"/>
  <c r="J51" i="22" s="1"/>
  <c r="F52" i="22"/>
  <c r="H50" i="22"/>
  <c r="J49" i="22" s="1"/>
  <c r="D49" i="22" s="1"/>
  <c r="F50" i="22"/>
  <c r="H49" i="22"/>
  <c r="F49" i="22"/>
  <c r="F55" i="22"/>
  <c r="H55" i="22"/>
  <c r="F56" i="22"/>
  <c r="H56" i="22"/>
  <c r="J55" i="22" s="1"/>
  <c r="D55" i="22" s="1"/>
  <c r="D30" i="19"/>
  <c r="F57" i="22"/>
  <c r="H57" i="22"/>
  <c r="J56" i="22" s="1"/>
  <c r="F58" i="22"/>
  <c r="H58" i="22"/>
  <c r="J57" i="22" s="1"/>
  <c r="F59" i="22"/>
  <c r="J60" i="22" s="1"/>
  <c r="H59" i="22"/>
  <c r="J58" i="22" s="1"/>
  <c r="F60" i="22"/>
  <c r="H60" i="22"/>
  <c r="J59" i="22" s="1"/>
  <c r="F43" i="22"/>
  <c r="H43" i="22"/>
  <c r="F44" i="22"/>
  <c r="F45" i="22"/>
  <c r="H45" i="22"/>
  <c r="J44" i="22" s="1"/>
  <c r="F46" i="22"/>
  <c r="H46" i="22"/>
  <c r="J45" i="22"/>
  <c r="F47" i="22"/>
  <c r="J48" i="22"/>
  <c r="H47" i="22"/>
  <c r="J46" i="22"/>
  <c r="F48" i="22"/>
  <c r="H48" i="22"/>
  <c r="J47" i="22" s="1"/>
  <c r="F61" i="22"/>
  <c r="H61" i="22"/>
  <c r="F62" i="22"/>
  <c r="H62" i="22"/>
  <c r="J61" i="22" s="1"/>
  <c r="F63" i="22"/>
  <c r="H63" i="22"/>
  <c r="J62" i="22" s="1"/>
  <c r="F64" i="22"/>
  <c r="H64" i="22"/>
  <c r="J63" i="22"/>
  <c r="F65" i="22"/>
  <c r="J66" i="22"/>
  <c r="H65" i="22"/>
  <c r="J64" i="22"/>
  <c r="F66" i="22"/>
  <c r="H66" i="22"/>
  <c r="J65" i="22" s="1"/>
  <c r="F5" i="22"/>
  <c r="H5" i="22"/>
  <c r="F7" i="22"/>
  <c r="J8" i="22" s="1"/>
  <c r="H7" i="22"/>
  <c r="J6" i="22" s="1"/>
  <c r="F8" i="22"/>
  <c r="H8" i="22"/>
  <c r="J7" i="22" s="1"/>
  <c r="F10" i="22"/>
  <c r="H10" i="22"/>
  <c r="J9" i="22" s="1"/>
  <c r="D9" i="22" s="1"/>
  <c r="H26" i="22"/>
  <c r="J25" i="22" s="1"/>
  <c r="D25" i="22" s="1"/>
  <c r="F26" i="22"/>
  <c r="H25" i="22"/>
  <c r="D48" i="19"/>
  <c r="F25" i="22"/>
  <c r="J26" i="22" s="1"/>
  <c r="H36" i="22"/>
  <c r="J35" i="22" s="1"/>
  <c r="D35" i="22" s="1"/>
  <c r="F36" i="22"/>
  <c r="H35" i="22"/>
  <c r="F35" i="22"/>
  <c r="J36" i="22" s="1"/>
  <c r="H12" i="22"/>
  <c r="J11" i="22" s="1"/>
  <c r="D11" i="22" s="1"/>
  <c r="F12" i="22"/>
  <c r="H11" i="22"/>
  <c r="F11" i="22"/>
  <c r="J12" i="22" s="1"/>
  <c r="D60" i="19"/>
  <c r="D36" i="19"/>
  <c r="B29" i="22"/>
  <c r="B19" i="22"/>
  <c r="B13" i="22"/>
  <c r="D66" i="19"/>
  <c r="B11" i="19"/>
  <c r="B17" i="19" s="1"/>
  <c r="B23" i="19" s="1"/>
  <c r="B30" i="19" s="1"/>
  <c r="B36" i="19" s="1"/>
  <c r="B42" i="19" s="1"/>
  <c r="B48" i="19" s="1"/>
  <c r="B54" i="19" s="1"/>
  <c r="B60" i="19" s="1"/>
  <c r="B66" i="19" s="1"/>
  <c r="D54" i="19"/>
  <c r="D61" i="22" l="1"/>
  <c r="D11" i="19"/>
  <c r="D43" i="22"/>
  <c r="D17" i="19"/>
</calcChain>
</file>

<file path=xl/sharedStrings.xml><?xml version="1.0" encoding="utf-8"?>
<sst xmlns="http://schemas.openxmlformats.org/spreadsheetml/2006/main" count="1045" uniqueCount="332">
  <si>
    <t>月／日</t>
    <rPh sb="0" eb="1">
      <t>ツキ</t>
    </rPh>
    <rPh sb="2" eb="3">
      <t>ヒ</t>
    </rPh>
    <phoneticPr fontId="2"/>
  </si>
  <si>
    <t>当番チーム</t>
    <rPh sb="0" eb="2">
      <t>トウバン</t>
    </rPh>
    <phoneticPr fontId="2"/>
  </si>
  <si>
    <t>審判</t>
    <rPh sb="0" eb="2">
      <t>シンパン</t>
    </rPh>
    <phoneticPr fontId="2"/>
  </si>
  <si>
    <t>グラウンド</t>
    <phoneticPr fontId="2"/>
  </si>
  <si>
    <t>キックオフ</t>
    <phoneticPr fontId="2"/>
  </si>
  <si>
    <t>-</t>
    <phoneticPr fontId="2"/>
  </si>
  <si>
    <t>吉野クラブ</t>
    <rPh sb="0" eb="2">
      <t>ヨシノ</t>
    </rPh>
    <phoneticPr fontId="2"/>
  </si>
  <si>
    <t>橋本　彰</t>
    <rPh sb="0" eb="1">
      <t>ハシ</t>
    </rPh>
    <rPh sb="1" eb="2">
      <t>ホン</t>
    </rPh>
    <rPh sb="3" eb="4">
      <t>アキラ</t>
    </rPh>
    <phoneticPr fontId="2"/>
  </si>
  <si>
    <t>各チーム必ず1名参加してください</t>
    <rPh sb="0" eb="1">
      <t>カク</t>
    </rPh>
    <rPh sb="4" eb="5">
      <t>カナラ</t>
    </rPh>
    <rPh sb="7" eb="8">
      <t>メイ</t>
    </rPh>
    <rPh sb="8" eb="10">
      <t>サンカ</t>
    </rPh>
    <phoneticPr fontId="2"/>
  </si>
  <si>
    <t>● 審判は、必ず審判服を着用し、選手証をチェックしてください。（審判も審判証を試合前に提示すること。）</t>
    <rPh sb="2" eb="4">
      <t>シンパン</t>
    </rPh>
    <rPh sb="6" eb="7">
      <t>カナラ</t>
    </rPh>
    <rPh sb="8" eb="10">
      <t>シンパン</t>
    </rPh>
    <rPh sb="10" eb="11">
      <t>フク</t>
    </rPh>
    <rPh sb="12" eb="14">
      <t>チャクヨウ</t>
    </rPh>
    <rPh sb="16" eb="19">
      <t>センシュショウ</t>
    </rPh>
    <rPh sb="32" eb="34">
      <t>シンパン</t>
    </rPh>
    <rPh sb="35" eb="37">
      <t>シンパン</t>
    </rPh>
    <rPh sb="37" eb="38">
      <t>ショウ</t>
    </rPh>
    <rPh sb="39" eb="41">
      <t>シアイ</t>
    </rPh>
    <rPh sb="41" eb="42">
      <t>マエ</t>
    </rPh>
    <rPh sb="43" eb="45">
      <t>テイジ</t>
    </rPh>
    <phoneticPr fontId="2"/>
  </si>
  <si>
    <t>懲罰者一覧</t>
    <rPh sb="0" eb="2">
      <t>チョウバツ</t>
    </rPh>
    <rPh sb="2" eb="3">
      <t>シャ</t>
    </rPh>
    <rPh sb="3" eb="5">
      <t>イチラン</t>
    </rPh>
    <phoneticPr fontId="2"/>
  </si>
  <si>
    <t>各チーム代表者</t>
    <rPh sb="0" eb="1">
      <t>カク</t>
    </rPh>
    <rPh sb="4" eb="7">
      <t>ダイヒョウシャ</t>
    </rPh>
    <phoneticPr fontId="2"/>
  </si>
  <si>
    <t>チーム名</t>
    <rPh sb="3" eb="4">
      <t>メイ</t>
    </rPh>
    <phoneticPr fontId="2"/>
  </si>
  <si>
    <t>氏名</t>
    <rPh sb="0" eb="2">
      <t>シメイ</t>
    </rPh>
    <phoneticPr fontId="2"/>
  </si>
  <si>
    <t>背番号</t>
    <rPh sb="0" eb="3">
      <t>セバンゴウ</t>
    </rPh>
    <phoneticPr fontId="2"/>
  </si>
  <si>
    <t xml:space="preserve"> 備 考</t>
    <rPh sb="1" eb="2">
      <t>ソナエ</t>
    </rPh>
    <rPh sb="3" eb="4">
      <t>コウ</t>
    </rPh>
    <phoneticPr fontId="2"/>
  </si>
  <si>
    <t>累積</t>
    <rPh sb="0" eb="2">
      <t>ルイセキ</t>
    </rPh>
    <phoneticPr fontId="2"/>
  </si>
  <si>
    <t>カンピオーネ</t>
  </si>
  <si>
    <t>F.C.UNITY</t>
  </si>
  <si>
    <t>投函</t>
  </si>
  <si>
    <t>MTCO</t>
  </si>
  <si>
    <t>ＴＳＶ
(人工芝)</t>
    <rPh sb="5" eb="7">
      <t>ジンコウ</t>
    </rPh>
    <rPh sb="7" eb="8">
      <t>シバ</t>
    </rPh>
    <phoneticPr fontId="2"/>
  </si>
  <si>
    <t>阿佐　勝光</t>
    <rPh sb="0" eb="2">
      <t>アサ</t>
    </rPh>
    <rPh sb="3" eb="5">
      <t>マサミツ</t>
    </rPh>
    <phoneticPr fontId="2"/>
  </si>
  <si>
    <t>徳島県サッカー協会</t>
    <rPh sb="0" eb="2">
      <t>トクシマ</t>
    </rPh>
    <rPh sb="2" eb="3">
      <t>ケン</t>
    </rPh>
    <rPh sb="7" eb="9">
      <t>キョウカイ</t>
    </rPh>
    <phoneticPr fontId="2"/>
  </si>
  <si>
    <t>19：30～</t>
    <phoneticPr fontId="2"/>
  </si>
  <si>
    <t>西谷　拓也</t>
    <rPh sb="0" eb="2">
      <t>ニシタニ</t>
    </rPh>
    <rPh sb="3" eb="5">
      <t>タクヤ</t>
    </rPh>
    <phoneticPr fontId="2"/>
  </si>
  <si>
    <t>イエローモンキーズ</t>
  </si>
  <si>
    <t>川西　哲也</t>
    <rPh sb="0" eb="2">
      <t>カワニシ</t>
    </rPh>
    <rPh sb="3" eb="5">
      <t>テツヤ</t>
    </rPh>
    <phoneticPr fontId="2"/>
  </si>
  <si>
    <t>◆１部リーグの試合時間は40分ハーフとし、選手交代は7名までとします。</t>
    <rPh sb="2" eb="3">
      <t>ブ</t>
    </rPh>
    <phoneticPr fontId="2"/>
  </si>
  <si>
    <t>● 第１試合の審判は、グランド設営(ﾗｲﾝ引き)／最終試合の審判は、後片付け(ｺｰﾅｰﾌﾗｯｸﾞ)と結果報告があります。</t>
    <rPh sb="2" eb="3">
      <t>ダイ</t>
    </rPh>
    <rPh sb="4" eb="6">
      <t>シアイ</t>
    </rPh>
    <rPh sb="7" eb="9">
      <t>シンパン</t>
    </rPh>
    <rPh sb="15" eb="17">
      <t>セツエイ</t>
    </rPh>
    <rPh sb="21" eb="22">
      <t>ビ</t>
    </rPh>
    <rPh sb="25" eb="27">
      <t>サイシュウ</t>
    </rPh>
    <rPh sb="27" eb="29">
      <t>シアイ</t>
    </rPh>
    <rPh sb="30" eb="32">
      <t>シンパン</t>
    </rPh>
    <rPh sb="34" eb="37">
      <t>アトカタヅ</t>
    </rPh>
    <rPh sb="50" eb="52">
      <t>ケッカ</t>
    </rPh>
    <rPh sb="52" eb="54">
      <t>ホウコク</t>
    </rPh>
    <phoneticPr fontId="2"/>
  </si>
  <si>
    <t>● 警告・退場者が出た場合は、氏名・番号を必ず結果報告書に記入し、退場者の場合はﾘｰｸﾞ長へ即日報告する。</t>
    <rPh sb="2" eb="4">
      <t>ケイコク</t>
    </rPh>
    <rPh sb="5" eb="8">
      <t>タイジョウシャ</t>
    </rPh>
    <rPh sb="9" eb="10">
      <t>デ</t>
    </rPh>
    <rPh sb="11" eb="13">
      <t>バアイ</t>
    </rPh>
    <rPh sb="15" eb="17">
      <t>シメイ</t>
    </rPh>
    <rPh sb="18" eb="20">
      <t>バンゴウ</t>
    </rPh>
    <rPh sb="21" eb="22">
      <t>カナラ</t>
    </rPh>
    <rPh sb="23" eb="25">
      <t>ケッカ</t>
    </rPh>
    <rPh sb="25" eb="28">
      <t>ホウコクショ</t>
    </rPh>
    <rPh sb="29" eb="31">
      <t>キニュウ</t>
    </rPh>
    <rPh sb="33" eb="35">
      <t>タイジョウ</t>
    </rPh>
    <rPh sb="35" eb="36">
      <t>シャ</t>
    </rPh>
    <rPh sb="37" eb="39">
      <t>バアイ</t>
    </rPh>
    <rPh sb="44" eb="45">
      <t>チョウ</t>
    </rPh>
    <rPh sb="46" eb="48">
      <t>ソクジツ</t>
    </rPh>
    <rPh sb="48" eb="50">
      <t>ホウコク</t>
    </rPh>
    <phoneticPr fontId="2"/>
  </si>
  <si>
    <t>● 結果報告書は、担当審判に順に渡し、最終試合の審判が確実に投函してください｡</t>
    <rPh sb="2" eb="4">
      <t>ケッカ</t>
    </rPh>
    <rPh sb="4" eb="7">
      <t>ホウコクショ</t>
    </rPh>
    <rPh sb="9" eb="11">
      <t>タントウ</t>
    </rPh>
    <rPh sb="11" eb="13">
      <t>シンパン</t>
    </rPh>
    <rPh sb="14" eb="15">
      <t>ジュン</t>
    </rPh>
    <rPh sb="16" eb="17">
      <t>ワタ</t>
    </rPh>
    <rPh sb="19" eb="21">
      <t>サイシュウ</t>
    </rPh>
    <rPh sb="21" eb="23">
      <t>シアイ</t>
    </rPh>
    <rPh sb="24" eb="26">
      <t>シンパン</t>
    </rPh>
    <rPh sb="27" eb="29">
      <t>カクジツ</t>
    </rPh>
    <rPh sb="30" eb="32">
      <t>トウカン</t>
    </rPh>
    <phoneticPr fontId="2"/>
  </si>
  <si>
    <t>● 吸い殻・空き缶・ゴミ等は、チームで責任を持って持ち帰ること。</t>
    <rPh sb="2" eb="3">
      <t>ス</t>
    </rPh>
    <rPh sb="4" eb="5">
      <t>ガラ</t>
    </rPh>
    <rPh sb="12" eb="13">
      <t>トウ</t>
    </rPh>
    <rPh sb="19" eb="21">
      <t>セキニン</t>
    </rPh>
    <rPh sb="22" eb="23">
      <t>モ</t>
    </rPh>
    <rPh sb="25" eb="26">
      <t>モ</t>
    </rPh>
    <rPh sb="27" eb="28">
      <t>カエ</t>
    </rPh>
    <phoneticPr fontId="2"/>
  </si>
  <si>
    <r>
      <t xml:space="preserve">ホーム </t>
    </r>
    <r>
      <rPr>
        <b/>
        <sz val="11"/>
        <rFont val="ＭＳ Ｐ明朝"/>
        <family val="1"/>
        <charset val="128"/>
      </rPr>
      <t xml:space="preserve">　対戦カード　 </t>
    </r>
    <r>
      <rPr>
        <b/>
        <sz val="11"/>
        <color indexed="10"/>
        <rFont val="ＭＳ Ｐ明朝"/>
        <family val="1"/>
        <charset val="128"/>
      </rPr>
      <t>アウェイ</t>
    </r>
    <rPh sb="5" eb="7">
      <t>タイセン</t>
    </rPh>
    <phoneticPr fontId="2"/>
  </si>
  <si>
    <t>ホーム</t>
    <phoneticPr fontId="2"/>
  </si>
  <si>
    <t>設営</t>
    <rPh sb="0" eb="2">
      <t>セツエイ</t>
    </rPh>
    <phoneticPr fontId="2"/>
  </si>
  <si>
    <t>-</t>
  </si>
  <si>
    <t>蹴友会</t>
  </si>
  <si>
    <t>蹴友会</t>
    <phoneticPr fontId="2"/>
  </si>
  <si>
    <t>椋田　崇大</t>
    <rPh sb="0" eb="2">
      <t>ムクタ</t>
    </rPh>
    <rPh sb="3" eb="4">
      <t>タカシ</t>
    </rPh>
    <rPh sb="4" eb="5">
      <t>ダイ</t>
    </rPh>
    <phoneticPr fontId="2"/>
  </si>
  <si>
    <t>リーグ中間期意見交換会</t>
    <rPh sb="3" eb="6">
      <t>チュウカンキ</t>
    </rPh>
    <rPh sb="6" eb="8">
      <t>イケン</t>
    </rPh>
    <rPh sb="8" eb="11">
      <t>コウカンカイ</t>
    </rPh>
    <phoneticPr fontId="2"/>
  </si>
  <si>
    <t>◆◇ リーグ長　椋田　崇大 ◇◆</t>
    <rPh sb="8" eb="10">
      <t>ムクタ</t>
    </rPh>
    <rPh sb="11" eb="12">
      <t>スウ</t>
    </rPh>
    <rPh sb="12" eb="13">
      <t>ダイ</t>
    </rPh>
    <phoneticPr fontId="2"/>
  </si>
  <si>
    <t>MTCO</t>
    <phoneticPr fontId="2"/>
  </si>
  <si>
    <t>ＦＣヨンジョルノ</t>
    <phoneticPr fontId="2"/>
  </si>
  <si>
    <t>ｲｴﾛｰﾓﾝｷｰｽﾞ</t>
    <phoneticPr fontId="2"/>
  </si>
  <si>
    <t>吉野クラブ</t>
    <phoneticPr fontId="2"/>
  </si>
  <si>
    <t>徳大医学部サッカー部</t>
    <phoneticPr fontId="2"/>
  </si>
  <si>
    <t>徳島大学ｻｯｶｰ部</t>
    <phoneticPr fontId="2"/>
  </si>
  <si>
    <r>
      <t>Ga</t>
    </r>
    <r>
      <rPr>
        <sz val="11"/>
        <rFont val="ＭＳ Ｐゴシック"/>
        <family val="3"/>
        <charset val="128"/>
      </rPr>
      <t>ｌ</t>
    </r>
    <r>
      <rPr>
        <sz val="11"/>
        <rFont val="Times New Roman"/>
        <family val="1"/>
      </rPr>
      <t>axy</t>
    </r>
    <r>
      <rPr>
        <sz val="11"/>
        <rFont val="ＭＳ Ｐゴシック"/>
        <family val="3"/>
        <charset val="128"/>
      </rPr>
      <t>徳島</t>
    </r>
    <rPh sb="6" eb="8">
      <t>トクシマ</t>
    </rPh>
    <phoneticPr fontId="2"/>
  </si>
  <si>
    <t>FC.NARUTO</t>
    <phoneticPr fontId="2"/>
  </si>
  <si>
    <t>白虎隊</t>
    <rPh sb="0" eb="3">
      <t>ビャッコタイ</t>
    </rPh>
    <phoneticPr fontId="2"/>
  </si>
  <si>
    <t>ＦＣ ＮARUTO</t>
    <phoneticPr fontId="2"/>
  </si>
  <si>
    <t>井上　拓也</t>
    <rPh sb="0" eb="1">
      <t>イ</t>
    </rPh>
    <rPh sb="1" eb="2">
      <t>ウエ</t>
    </rPh>
    <rPh sb="3" eb="5">
      <t>タクヤ</t>
    </rPh>
    <phoneticPr fontId="2"/>
  </si>
  <si>
    <r>
      <rPr>
        <b/>
        <sz val="11"/>
        <rFont val="ＭＳ Ｐ明朝"/>
        <family val="1"/>
        <charset val="128"/>
      </rPr>
      <t>徳島大学サッカー部</t>
    </r>
    <phoneticPr fontId="2"/>
  </si>
  <si>
    <t>徳大医学部サッカー部</t>
    <rPh sb="0" eb="1">
      <t>トク</t>
    </rPh>
    <rPh sb="2" eb="4">
      <t>イガク</t>
    </rPh>
    <rPh sb="4" eb="5">
      <t>ブ</t>
    </rPh>
    <rPh sb="9" eb="10">
      <t>ブ</t>
    </rPh>
    <phoneticPr fontId="2"/>
  </si>
  <si>
    <t>2020年度　徳島県サッカーリーグ  《 １部 》日程表</t>
    <rPh sb="4" eb="5">
      <t>ネン</t>
    </rPh>
    <rPh sb="5" eb="6">
      <t>ド</t>
    </rPh>
    <rPh sb="7" eb="10">
      <t>トクシマケン</t>
    </rPh>
    <rPh sb="22" eb="23">
      <t>ブ</t>
    </rPh>
    <rPh sb="25" eb="28">
      <t>ニッテイヒョウ</t>
    </rPh>
    <phoneticPr fontId="2"/>
  </si>
  <si>
    <t>ＦＣ暁</t>
    <rPh sb="2" eb="3">
      <t>アカツキ</t>
    </rPh>
    <phoneticPr fontId="2"/>
  </si>
  <si>
    <t>N.J</t>
    <phoneticPr fontId="2"/>
  </si>
  <si>
    <t>福川　正芳</t>
    <rPh sb="0" eb="2">
      <t>フクカワ</t>
    </rPh>
    <rPh sb="3" eb="4">
      <t>セイ</t>
    </rPh>
    <rPh sb="4" eb="5">
      <t>ヨシ</t>
    </rPh>
    <phoneticPr fontId="2"/>
  </si>
  <si>
    <t>出口　陽平</t>
    <rPh sb="0" eb="2">
      <t>デグチ</t>
    </rPh>
    <rPh sb="3" eb="5">
      <t>ヨウヘイ</t>
    </rPh>
    <phoneticPr fontId="2"/>
  </si>
  <si>
    <t>安田　拓生</t>
    <rPh sb="0" eb="2">
      <t>ヤスダ</t>
    </rPh>
    <rPh sb="3" eb="4">
      <t>タク</t>
    </rPh>
    <rPh sb="4" eb="5">
      <t>ショウ</t>
    </rPh>
    <phoneticPr fontId="2"/>
  </si>
  <si>
    <t>徳大医学部サッカー部</t>
  </si>
  <si>
    <t>ｲｴﾛｰﾓﾝｷｰｽﾞ</t>
  </si>
  <si>
    <t>吉野クラブ</t>
  </si>
  <si>
    <t>徳島大学ｻｯｶｰ部</t>
  </si>
  <si>
    <t>FC.NARUTO</t>
  </si>
  <si>
    <t>boasorte</t>
    <phoneticPr fontId="2"/>
  </si>
  <si>
    <t>nj</t>
    <phoneticPr fontId="2"/>
  </si>
  <si>
    <t>K7</t>
    <phoneticPr fontId="2"/>
  </si>
  <si>
    <t>K38</t>
    <phoneticPr fontId="2"/>
  </si>
  <si>
    <t>K13</t>
    <phoneticPr fontId="2"/>
  </si>
  <si>
    <t>K44</t>
    <phoneticPr fontId="2"/>
  </si>
  <si>
    <t>K50</t>
    <phoneticPr fontId="2"/>
  </si>
  <si>
    <t>K19</t>
    <phoneticPr fontId="2"/>
  </si>
  <si>
    <t>fc暁</t>
    <rPh sb="2" eb="3">
      <t>アカツキ</t>
    </rPh>
    <phoneticPr fontId="2"/>
  </si>
  <si>
    <t>K62</t>
    <phoneticPr fontId="2"/>
  </si>
  <si>
    <t>K32</t>
    <phoneticPr fontId="2"/>
  </si>
  <si>
    <t>K56</t>
    <phoneticPr fontId="2"/>
  </si>
  <si>
    <t>K68</t>
    <phoneticPr fontId="2"/>
  </si>
  <si>
    <t>K74</t>
    <phoneticPr fontId="2"/>
  </si>
  <si>
    <t>K25</t>
    <phoneticPr fontId="2"/>
  </si>
  <si>
    <t>原田　久也</t>
    <rPh sb="0" eb="2">
      <t>ハラダ</t>
    </rPh>
    <rPh sb="3" eb="5">
      <t>ヒサヤ</t>
    </rPh>
    <phoneticPr fontId="2"/>
  </si>
  <si>
    <t>FC　Aguilas</t>
    <phoneticPr fontId="2"/>
  </si>
  <si>
    <t>森川　創真</t>
    <rPh sb="0" eb="2">
      <t>モリカワ</t>
    </rPh>
    <rPh sb="3" eb="4">
      <t>ソウ</t>
    </rPh>
    <rPh sb="4" eb="5">
      <t>マ</t>
    </rPh>
    <phoneticPr fontId="2"/>
  </si>
  <si>
    <t>浜西　俊樹</t>
    <phoneticPr fontId="2"/>
  </si>
  <si>
    <t>ＴＳＶ
(天然芝)</t>
    <rPh sb="5" eb="7">
      <t>テンネン</t>
    </rPh>
    <phoneticPr fontId="2"/>
  </si>
  <si>
    <t>第２節-1</t>
    <rPh sb="0" eb="1">
      <t>ダイ</t>
    </rPh>
    <rPh sb="2" eb="3">
      <t>セツ</t>
    </rPh>
    <phoneticPr fontId="2"/>
  </si>
  <si>
    <t>ＴＳＶ
(人工芝)</t>
    <phoneticPr fontId="2"/>
  </si>
  <si>
    <t>第２節-2</t>
    <rPh sb="0" eb="1">
      <t>ダイ</t>
    </rPh>
    <rPh sb="2" eb="3">
      <t>セツ</t>
    </rPh>
    <phoneticPr fontId="2"/>
  </si>
  <si>
    <t>第２節-3</t>
    <rPh sb="0" eb="1">
      <t>ダイ</t>
    </rPh>
    <rPh sb="2" eb="3">
      <t>セツ</t>
    </rPh>
    <phoneticPr fontId="2"/>
  </si>
  <si>
    <t>第6節-1</t>
    <rPh sb="0" eb="1">
      <t>ダイ</t>
    </rPh>
    <rPh sb="2" eb="3">
      <t>セツ</t>
    </rPh>
    <phoneticPr fontId="2"/>
  </si>
  <si>
    <t>第6節-2</t>
    <rPh sb="0" eb="1">
      <t>ダイ</t>
    </rPh>
    <rPh sb="2" eb="3">
      <t>セツ</t>
    </rPh>
    <phoneticPr fontId="2"/>
  </si>
  <si>
    <t>第7節</t>
    <rPh sb="0" eb="1">
      <t>ダイ</t>
    </rPh>
    <rPh sb="2" eb="3">
      <t>セツ</t>
    </rPh>
    <phoneticPr fontId="2"/>
  </si>
  <si>
    <t>第8節</t>
    <rPh sb="0" eb="1">
      <t>ダイ</t>
    </rPh>
    <rPh sb="2" eb="3">
      <t>セツ</t>
    </rPh>
    <phoneticPr fontId="2"/>
  </si>
  <si>
    <t>第9節</t>
    <rPh sb="0" eb="1">
      <t>ダイ</t>
    </rPh>
    <rPh sb="2" eb="3">
      <t>セツ</t>
    </rPh>
    <phoneticPr fontId="2"/>
  </si>
  <si>
    <t>第10節</t>
    <rPh sb="0" eb="1">
      <t>ダイ</t>
    </rPh>
    <rPh sb="3" eb="4">
      <t>セツ</t>
    </rPh>
    <phoneticPr fontId="2"/>
  </si>
  <si>
    <t>第11節</t>
    <rPh sb="0" eb="1">
      <t>ダイ</t>
    </rPh>
    <rPh sb="3" eb="4">
      <t>セツ</t>
    </rPh>
    <phoneticPr fontId="2"/>
  </si>
  <si>
    <t>徳島県サッカー協会</t>
    <phoneticPr fontId="2"/>
  </si>
  <si>
    <t>イエローモンキーズ</t>
    <phoneticPr fontId="2"/>
  </si>
  <si>
    <t>FC暁</t>
    <rPh sb="2" eb="3">
      <t>アカツキ</t>
    </rPh>
    <phoneticPr fontId="2"/>
  </si>
  <si>
    <t>白虎隊</t>
    <phoneticPr fontId="2"/>
  </si>
  <si>
    <t>徳島大学サッカー部</t>
    <rPh sb="0" eb="4">
      <t>トクシマダイガク</t>
    </rPh>
    <rPh sb="8" eb="9">
      <t>ブ</t>
    </rPh>
    <phoneticPr fontId="2"/>
  </si>
  <si>
    <t>FC　Aguilas</t>
    <phoneticPr fontId="2"/>
  </si>
  <si>
    <t>F.C.UNITY</t>
    <phoneticPr fontId="2"/>
  </si>
  <si>
    <t>F.C.UNITY</t>
    <phoneticPr fontId="2"/>
  </si>
  <si>
    <t>吉野クラブ</t>
    <phoneticPr fontId="2"/>
  </si>
  <si>
    <t>2021年度　徳島県サッカーリーグ  《 １部 》日程表</t>
    <rPh sb="4" eb="5">
      <t>ネン</t>
    </rPh>
    <rPh sb="5" eb="6">
      <t>ド</t>
    </rPh>
    <rPh sb="7" eb="10">
      <t>トクシマケン</t>
    </rPh>
    <rPh sb="22" eb="23">
      <t>ブ</t>
    </rPh>
    <rPh sb="25" eb="28">
      <t>ニッテイヒョウ</t>
    </rPh>
    <phoneticPr fontId="2"/>
  </si>
  <si>
    <t>FC　Aguilas</t>
    <phoneticPr fontId="2"/>
  </si>
  <si>
    <t>FC　Aguilas</t>
    <phoneticPr fontId="2"/>
  </si>
  <si>
    <t>蹴友会</t>
    <phoneticPr fontId="2"/>
  </si>
  <si>
    <t>蹴友会</t>
    <phoneticPr fontId="2"/>
  </si>
  <si>
    <t>吉野クラブ</t>
    <phoneticPr fontId="2"/>
  </si>
  <si>
    <t>ＦＣ ＮARUTO</t>
    <phoneticPr fontId="2"/>
  </si>
  <si>
    <t>徳島大学サッカー部</t>
    <phoneticPr fontId="2"/>
  </si>
  <si>
    <t>徳島大学サッカー部</t>
    <phoneticPr fontId="2"/>
  </si>
  <si>
    <t>F.C.UNITY</t>
    <phoneticPr fontId="2"/>
  </si>
  <si>
    <t>イエローモンキーズ</t>
    <phoneticPr fontId="2"/>
  </si>
  <si>
    <t>MTCO</t>
    <phoneticPr fontId="2"/>
  </si>
  <si>
    <t>延期</t>
    <rPh sb="0" eb="2">
      <t>エンキ</t>
    </rPh>
    <phoneticPr fontId="2"/>
  </si>
  <si>
    <t>第１節振替</t>
    <rPh sb="0" eb="1">
      <t>ダイ</t>
    </rPh>
    <rPh sb="2" eb="3">
      <t>セツ</t>
    </rPh>
    <rPh sb="3" eb="5">
      <t>フリカエ</t>
    </rPh>
    <phoneticPr fontId="2"/>
  </si>
  <si>
    <t>久米　竜輔</t>
    <rPh sb="0" eb="2">
      <t>クメ</t>
    </rPh>
    <phoneticPr fontId="2"/>
  </si>
  <si>
    <t>6-2</t>
    <phoneticPr fontId="2"/>
  </si>
  <si>
    <t>2-4</t>
    <phoneticPr fontId="2"/>
  </si>
  <si>
    <t>3-1</t>
    <phoneticPr fontId="2"/>
  </si>
  <si>
    <t>4-3</t>
    <phoneticPr fontId="2"/>
  </si>
  <si>
    <t>3-2</t>
    <phoneticPr fontId="2"/>
  </si>
  <si>
    <t>10-1</t>
    <phoneticPr fontId="2"/>
  </si>
  <si>
    <t>FC　Aguilas</t>
    <phoneticPr fontId="2"/>
  </si>
  <si>
    <t>FC　Aguilas</t>
    <phoneticPr fontId="2"/>
  </si>
  <si>
    <t>本田　達樹</t>
    <rPh sb="0" eb="2">
      <t>ホンダ</t>
    </rPh>
    <rPh sb="3" eb="5">
      <t>タツキ</t>
    </rPh>
    <phoneticPr fontId="2"/>
  </si>
  <si>
    <t>危険なプレー</t>
    <rPh sb="0" eb="2">
      <t>キケン</t>
    </rPh>
    <phoneticPr fontId="2"/>
  </si>
  <si>
    <t>4-2</t>
    <phoneticPr fontId="2"/>
  </si>
  <si>
    <t>1-3</t>
    <phoneticPr fontId="2"/>
  </si>
  <si>
    <t>2-2</t>
    <phoneticPr fontId="2"/>
  </si>
  <si>
    <t>2-5</t>
    <phoneticPr fontId="2"/>
  </si>
  <si>
    <t>3-0</t>
    <phoneticPr fontId="2"/>
  </si>
  <si>
    <t>0-3</t>
    <phoneticPr fontId="2"/>
  </si>
  <si>
    <t>0-17</t>
    <phoneticPr fontId="2"/>
  </si>
  <si>
    <t>2-1</t>
    <phoneticPr fontId="2"/>
  </si>
  <si>
    <t>0-2</t>
    <phoneticPr fontId="2"/>
  </si>
  <si>
    <t>1-3</t>
    <phoneticPr fontId="2"/>
  </si>
  <si>
    <t>白虎隊</t>
    <phoneticPr fontId="2"/>
  </si>
  <si>
    <t>北原　大地</t>
    <rPh sb="0" eb="2">
      <t>キタハラ</t>
    </rPh>
    <rPh sb="3" eb="5">
      <t>ダイチ</t>
    </rPh>
    <phoneticPr fontId="2"/>
  </si>
  <si>
    <t>ラフ</t>
    <phoneticPr fontId="2"/>
  </si>
  <si>
    <t>中井　洸我</t>
    <phoneticPr fontId="2"/>
  </si>
  <si>
    <t>柳谷　勇弥</t>
    <phoneticPr fontId="2"/>
  </si>
  <si>
    <t>徳大医学部サッカー部</t>
    <phoneticPr fontId="2"/>
  </si>
  <si>
    <t>徳大医学部サッカー部</t>
    <phoneticPr fontId="2"/>
  </si>
  <si>
    <t>徳大医学部サッカー部</t>
    <phoneticPr fontId="2"/>
  </si>
  <si>
    <t>1-3</t>
    <phoneticPr fontId="2"/>
  </si>
  <si>
    <t>0-2</t>
    <phoneticPr fontId="2"/>
  </si>
  <si>
    <t>6-1</t>
    <phoneticPr fontId="2"/>
  </si>
  <si>
    <t>1-2</t>
    <phoneticPr fontId="2"/>
  </si>
  <si>
    <t>山本　凌平</t>
    <rPh sb="0" eb="2">
      <t>ヤマモト</t>
    </rPh>
    <rPh sb="3" eb="5">
      <t>リョウヘイ</t>
    </rPh>
    <phoneticPr fontId="2"/>
  </si>
  <si>
    <t>2-6</t>
    <phoneticPr fontId="2"/>
  </si>
  <si>
    <t>6-0</t>
    <phoneticPr fontId="2"/>
  </si>
  <si>
    <t>MTCO</t>
    <phoneticPr fontId="2"/>
  </si>
  <si>
    <t>今津　毅大</t>
    <rPh sb="0" eb="2">
      <t>イマヅ</t>
    </rPh>
    <rPh sb="3" eb="4">
      <t>タケシ</t>
    </rPh>
    <rPh sb="4" eb="5">
      <t>ダイ</t>
    </rPh>
    <phoneticPr fontId="2"/>
  </si>
  <si>
    <t>4-1</t>
    <phoneticPr fontId="2"/>
  </si>
  <si>
    <t>2-3</t>
    <phoneticPr fontId="2"/>
  </si>
  <si>
    <t>5-0</t>
    <phoneticPr fontId="2"/>
  </si>
  <si>
    <t>5-1</t>
    <phoneticPr fontId="2"/>
  </si>
  <si>
    <t>6-3</t>
    <phoneticPr fontId="2"/>
  </si>
  <si>
    <t>蹴友会</t>
    <rPh sb="0" eb="3">
      <t>シュウユウカイ</t>
    </rPh>
    <phoneticPr fontId="2"/>
  </si>
  <si>
    <t>西眞田知樹</t>
    <rPh sb="0" eb="5">
      <t>ニシマタトモキ</t>
    </rPh>
    <phoneticPr fontId="2"/>
  </si>
  <si>
    <t>0-14</t>
    <phoneticPr fontId="2"/>
  </si>
  <si>
    <t>1-5</t>
    <phoneticPr fontId="2"/>
  </si>
  <si>
    <t>2-2</t>
    <phoneticPr fontId="2"/>
  </si>
  <si>
    <t>0-0</t>
    <phoneticPr fontId="2"/>
  </si>
  <si>
    <t>佐々木　泰斗</t>
    <rPh sb="0" eb="3">
      <t>ササキ</t>
    </rPh>
    <rPh sb="4" eb="5">
      <t>タイ</t>
    </rPh>
    <rPh sb="5" eb="6">
      <t>ト</t>
    </rPh>
    <phoneticPr fontId="2"/>
  </si>
  <si>
    <t>吉野クラブ</t>
    <rPh sb="0" eb="2">
      <t>ヨシノ</t>
    </rPh>
    <phoneticPr fontId="2"/>
  </si>
  <si>
    <t>1-5</t>
    <phoneticPr fontId="2"/>
  </si>
  <si>
    <t>反スポ</t>
    <rPh sb="0" eb="1">
      <t>ハン</t>
    </rPh>
    <phoneticPr fontId="2"/>
  </si>
  <si>
    <t>1-0</t>
    <phoneticPr fontId="2"/>
  </si>
  <si>
    <t>下園　隆浩</t>
    <rPh sb="0" eb="2">
      <t>シモゾノ</t>
    </rPh>
    <rPh sb="3" eb="5">
      <t>タカヒロ</t>
    </rPh>
    <phoneticPr fontId="2"/>
  </si>
  <si>
    <t>キーパーのPA外でのハンド(DOGSO)</t>
    <rPh sb="7" eb="8">
      <t>ガイ</t>
    </rPh>
    <phoneticPr fontId="2"/>
  </si>
  <si>
    <t>退場</t>
    <rPh sb="0" eb="2">
      <t>タイジョウ</t>
    </rPh>
    <phoneticPr fontId="2"/>
  </si>
  <si>
    <t>11/14出場停止</t>
    <rPh sb="5" eb="7">
      <t>シュツジョウ</t>
    </rPh>
    <rPh sb="7" eb="9">
      <t>テイシ</t>
    </rPh>
    <phoneticPr fontId="2"/>
  </si>
  <si>
    <t>峰　葵</t>
    <rPh sb="0" eb="1">
      <t>ミネ</t>
    </rPh>
    <rPh sb="2" eb="3">
      <t>マモル</t>
    </rPh>
    <phoneticPr fontId="2"/>
  </si>
  <si>
    <t>濱口　瞬</t>
    <rPh sb="0" eb="2">
      <t>ハマグチ</t>
    </rPh>
    <rPh sb="3" eb="4">
      <t>シュン</t>
    </rPh>
    <phoneticPr fontId="2"/>
  </si>
  <si>
    <t>足をかけた</t>
    <rPh sb="0" eb="1">
      <t>アシ</t>
    </rPh>
    <phoneticPr fontId="2"/>
  </si>
  <si>
    <t>兪　舜士</t>
    <phoneticPr fontId="2"/>
  </si>
  <si>
    <t>反スポ</t>
    <rPh sb="0" eb="1">
      <t>ハン</t>
    </rPh>
    <phoneticPr fontId="2"/>
  </si>
  <si>
    <t>重本　大弥</t>
    <rPh sb="0" eb="2">
      <t>シゲモト</t>
    </rPh>
    <rPh sb="3" eb="4">
      <t>ダイ</t>
    </rPh>
    <rPh sb="4" eb="5">
      <t>ヤ</t>
    </rPh>
    <phoneticPr fontId="2"/>
  </si>
  <si>
    <t>ラフ</t>
    <phoneticPr fontId="2"/>
  </si>
  <si>
    <t>2-2</t>
    <phoneticPr fontId="2"/>
  </si>
  <si>
    <t>0-0</t>
    <phoneticPr fontId="2"/>
  </si>
  <si>
    <t>5-0</t>
    <phoneticPr fontId="2"/>
  </si>
  <si>
    <t>3-4</t>
    <phoneticPr fontId="2"/>
  </si>
  <si>
    <t>2-3</t>
    <phoneticPr fontId="2"/>
  </si>
  <si>
    <t>0-6</t>
    <phoneticPr fontId="2"/>
  </si>
  <si>
    <t>1-1</t>
    <phoneticPr fontId="2"/>
  </si>
  <si>
    <t>3-0</t>
    <phoneticPr fontId="2"/>
  </si>
  <si>
    <t>高階　剛</t>
    <rPh sb="0" eb="1">
      <t>タカ</t>
    </rPh>
    <rPh sb="1" eb="2">
      <t>カイ</t>
    </rPh>
    <rPh sb="3" eb="4">
      <t>ゴウ</t>
    </rPh>
    <phoneticPr fontId="2"/>
  </si>
  <si>
    <t>ラフ</t>
    <phoneticPr fontId="2"/>
  </si>
  <si>
    <t>西谷　拓也</t>
    <rPh sb="0" eb="2">
      <t>ニシタニ</t>
    </rPh>
    <rPh sb="3" eb="5">
      <t>タクヤ</t>
    </rPh>
    <phoneticPr fontId="2"/>
  </si>
  <si>
    <t>和田　諭</t>
    <rPh sb="0" eb="2">
      <t>ワダ</t>
    </rPh>
    <rPh sb="3" eb="4">
      <t>サト</t>
    </rPh>
    <phoneticPr fontId="2"/>
  </si>
  <si>
    <t>異議</t>
    <rPh sb="0" eb="2">
      <t>イギ</t>
    </rPh>
    <phoneticPr fontId="2"/>
  </si>
  <si>
    <t>8-0</t>
    <phoneticPr fontId="2"/>
  </si>
  <si>
    <t>2-3</t>
    <phoneticPr fontId="2"/>
  </si>
  <si>
    <t>3-2</t>
    <phoneticPr fontId="2"/>
  </si>
  <si>
    <t>2-4</t>
    <phoneticPr fontId="2"/>
  </si>
  <si>
    <t>3-0</t>
    <phoneticPr fontId="2"/>
  </si>
  <si>
    <t>7-0</t>
    <phoneticPr fontId="2"/>
  </si>
  <si>
    <t>新居　翔太</t>
    <rPh sb="0" eb="2">
      <t>ニイ</t>
    </rPh>
    <rPh sb="3" eb="4">
      <t>ショウ</t>
    </rPh>
    <rPh sb="4" eb="5">
      <t>タ</t>
    </rPh>
    <phoneticPr fontId="2"/>
  </si>
  <si>
    <t>徳大医学部サッカー部</t>
    <rPh sb="0" eb="2">
      <t>トクダイ</t>
    </rPh>
    <rPh sb="2" eb="5">
      <t>イガクブ</t>
    </rPh>
    <rPh sb="9" eb="10">
      <t>ブ</t>
    </rPh>
    <phoneticPr fontId="2"/>
  </si>
  <si>
    <t>FC暁</t>
    <rPh sb="2" eb="3">
      <t>アカツキ</t>
    </rPh>
    <phoneticPr fontId="2"/>
  </si>
  <si>
    <t>徳大医学部サッカー部</t>
    <rPh sb="0" eb="2">
      <t>トクダイ</t>
    </rPh>
    <rPh sb="2" eb="5">
      <t>イガクブ</t>
    </rPh>
    <rPh sb="9" eb="10">
      <t>ブ</t>
    </rPh>
    <phoneticPr fontId="2"/>
  </si>
  <si>
    <t>蹴友会</t>
    <rPh sb="0" eb="1">
      <t>シュウ</t>
    </rPh>
    <rPh sb="1" eb="2">
      <t>ユウ</t>
    </rPh>
    <rPh sb="2" eb="3">
      <t>カイ</t>
    </rPh>
    <phoneticPr fontId="2"/>
  </si>
  <si>
    <t>FC　Aguilas</t>
    <phoneticPr fontId="2"/>
  </si>
  <si>
    <t>FC UNITY</t>
    <phoneticPr fontId="2"/>
  </si>
  <si>
    <t>N.J</t>
    <phoneticPr fontId="2"/>
  </si>
  <si>
    <t>白虎隊</t>
    <rPh sb="0" eb="3">
      <t>ビャッコタイ</t>
    </rPh>
    <phoneticPr fontId="2"/>
  </si>
  <si>
    <t>MTCO</t>
    <phoneticPr fontId="2"/>
  </si>
  <si>
    <t>ＴＳＶ
(人工芝)</t>
    <phoneticPr fontId="2"/>
  </si>
  <si>
    <t>第５節-1</t>
    <rPh sb="0" eb="1">
      <t>ダイ</t>
    </rPh>
    <rPh sb="2" eb="3">
      <t>セツ</t>
    </rPh>
    <phoneticPr fontId="2"/>
  </si>
  <si>
    <t>第５節-2</t>
    <phoneticPr fontId="2"/>
  </si>
  <si>
    <t>第３節-1</t>
    <rPh sb="0" eb="1">
      <t>ダイ</t>
    </rPh>
    <rPh sb="2" eb="3">
      <t>セツ</t>
    </rPh>
    <phoneticPr fontId="2"/>
  </si>
  <si>
    <t>　第３節-２／1月２３日</t>
    <rPh sb="1" eb="2">
      <t>ダイ</t>
    </rPh>
    <rPh sb="3" eb="4">
      <t>セツ</t>
    </rPh>
    <rPh sb="8" eb="9">
      <t>ガツ</t>
    </rPh>
    <rPh sb="11" eb="12">
      <t>ヒ</t>
    </rPh>
    <phoneticPr fontId="2"/>
  </si>
  <si>
    <t>吉野クラブ</t>
    <rPh sb="0" eb="2">
      <t>ヨシノ</t>
    </rPh>
    <phoneticPr fontId="2"/>
  </si>
  <si>
    <t>イエローモンキーズ</t>
    <phoneticPr fontId="2"/>
  </si>
  <si>
    <t>3-0</t>
    <phoneticPr fontId="2"/>
  </si>
  <si>
    <t>3-1</t>
    <phoneticPr fontId="2"/>
  </si>
  <si>
    <t>1-0</t>
    <phoneticPr fontId="2"/>
  </si>
  <si>
    <t>3-1</t>
    <phoneticPr fontId="2"/>
  </si>
  <si>
    <t>3-4</t>
    <phoneticPr fontId="2"/>
  </si>
  <si>
    <t>5-0</t>
    <phoneticPr fontId="2"/>
  </si>
  <si>
    <t>1-3</t>
    <phoneticPr fontId="2"/>
  </si>
  <si>
    <t>徳大医学部　　　サッカー部</t>
    <rPh sb="0" eb="2">
      <t>トクダイ</t>
    </rPh>
    <rPh sb="2" eb="4">
      <t>イガク</t>
    </rPh>
    <rPh sb="4" eb="5">
      <t>ブ</t>
    </rPh>
    <rPh sb="12" eb="13">
      <t>ブ</t>
    </rPh>
    <phoneticPr fontId="2"/>
  </si>
  <si>
    <t>F.C.UNITY</t>
    <phoneticPr fontId="2"/>
  </si>
  <si>
    <t>MTCO</t>
    <phoneticPr fontId="2"/>
  </si>
  <si>
    <t>吉野クラブ</t>
    <phoneticPr fontId="2"/>
  </si>
  <si>
    <t>FC　NARUTO</t>
    <phoneticPr fontId="2"/>
  </si>
  <si>
    <t>イエローモンキーズ</t>
    <phoneticPr fontId="2"/>
  </si>
  <si>
    <t>蹴友会</t>
    <phoneticPr fontId="2"/>
  </si>
  <si>
    <t>徳島大学サッカー部</t>
    <phoneticPr fontId="2"/>
  </si>
  <si>
    <t>白虎隊</t>
    <phoneticPr fontId="2"/>
  </si>
  <si>
    <t>ＦＣ暁</t>
    <phoneticPr fontId="2"/>
  </si>
  <si>
    <t>N.J</t>
    <phoneticPr fontId="2"/>
  </si>
  <si>
    <t>阿部</t>
    <rPh sb="0" eb="2">
      <t>アベ</t>
    </rPh>
    <phoneticPr fontId="2"/>
  </si>
  <si>
    <t>春藤</t>
    <rPh sb="0" eb="2">
      <t>シュントウ</t>
    </rPh>
    <phoneticPr fontId="2"/>
  </si>
  <si>
    <t>富崎</t>
    <rPh sb="0" eb="2">
      <t>トミサキ</t>
    </rPh>
    <phoneticPr fontId="2"/>
  </si>
  <si>
    <t>小巻</t>
    <rPh sb="0" eb="2">
      <t>コマキ</t>
    </rPh>
    <phoneticPr fontId="2"/>
  </si>
  <si>
    <t>田上</t>
    <rPh sb="0" eb="2">
      <t>タガミ</t>
    </rPh>
    <phoneticPr fontId="2"/>
  </si>
  <si>
    <t>西真田知樹</t>
    <rPh sb="0" eb="1">
      <t>ニシ</t>
    </rPh>
    <rPh sb="1" eb="2">
      <t>マ</t>
    </rPh>
    <rPh sb="2" eb="3">
      <t>タ</t>
    </rPh>
    <rPh sb="3" eb="5">
      <t>トモキ</t>
    </rPh>
    <phoneticPr fontId="2"/>
  </si>
  <si>
    <t>西岡田渉</t>
    <rPh sb="0" eb="1">
      <t>ニシ</t>
    </rPh>
    <rPh sb="1" eb="3">
      <t>オカダ</t>
    </rPh>
    <phoneticPr fontId="2"/>
  </si>
  <si>
    <t>重本　大弥</t>
    <phoneticPr fontId="2"/>
  </si>
  <si>
    <t>FCAguilas</t>
    <phoneticPr fontId="2"/>
  </si>
  <si>
    <t>佐々木泰斗</t>
    <rPh sb="0" eb="3">
      <t>ササキ</t>
    </rPh>
    <rPh sb="3" eb="4">
      <t>ヤスシ</t>
    </rPh>
    <rPh sb="4" eb="5">
      <t>ト</t>
    </rPh>
    <phoneticPr fontId="2"/>
  </si>
  <si>
    <t>渡辺健斗</t>
    <rPh sb="0" eb="2">
      <t>ワタナベ</t>
    </rPh>
    <rPh sb="2" eb="3">
      <t>ケン</t>
    </rPh>
    <rPh sb="3" eb="4">
      <t>ト</t>
    </rPh>
    <phoneticPr fontId="2"/>
  </si>
  <si>
    <t>久米竜輔</t>
    <rPh sb="0" eb="2">
      <t>クメ</t>
    </rPh>
    <rPh sb="2" eb="3">
      <t>リュウ</t>
    </rPh>
    <rPh sb="3" eb="4">
      <t>スケ</t>
    </rPh>
    <phoneticPr fontId="2"/>
  </si>
  <si>
    <t>吉岡雄基</t>
    <phoneticPr fontId="2"/>
  </si>
  <si>
    <t>酒巻奈誼</t>
    <phoneticPr fontId="2"/>
  </si>
  <si>
    <t>3-3</t>
    <phoneticPr fontId="2"/>
  </si>
  <si>
    <t>2-2</t>
    <phoneticPr fontId="2"/>
  </si>
  <si>
    <t>小出　雄大</t>
    <rPh sb="0" eb="2">
      <t>コイデ</t>
    </rPh>
    <phoneticPr fontId="2"/>
  </si>
  <si>
    <t>原　祐貴</t>
    <rPh sb="0" eb="1">
      <t>ハラ</t>
    </rPh>
    <rPh sb="2" eb="3">
      <t>ユウ</t>
    </rPh>
    <rPh sb="3" eb="4">
      <t>キ</t>
    </rPh>
    <phoneticPr fontId="2"/>
  </si>
  <si>
    <t>NJ</t>
    <phoneticPr fontId="2"/>
  </si>
  <si>
    <t>久米川一輝</t>
    <rPh sb="0" eb="3">
      <t>クメガワ</t>
    </rPh>
    <phoneticPr fontId="2"/>
  </si>
  <si>
    <t>ラフ</t>
  </si>
  <si>
    <t>国分　俊樹</t>
    <rPh sb="0" eb="2">
      <t>コクブ</t>
    </rPh>
    <rPh sb="3" eb="5">
      <t>トシキ</t>
    </rPh>
    <phoneticPr fontId="2"/>
  </si>
  <si>
    <t>木本　翔</t>
    <rPh sb="0" eb="2">
      <t>キモト</t>
    </rPh>
    <rPh sb="3" eb="4">
      <t>ショウ</t>
    </rPh>
    <phoneticPr fontId="2"/>
  </si>
  <si>
    <t>順位</t>
    <rPh sb="0" eb="2">
      <t>ジュンイ</t>
    </rPh>
    <phoneticPr fontId="2"/>
  </si>
  <si>
    <t>勝</t>
    <rPh sb="0" eb="1">
      <t>カ</t>
    </rPh>
    <phoneticPr fontId="2"/>
  </si>
  <si>
    <t>分</t>
    <rPh sb="0" eb="1">
      <t>ブン</t>
    </rPh>
    <phoneticPr fontId="2"/>
  </si>
  <si>
    <t>負</t>
    <rPh sb="0" eb="1">
      <t>マ</t>
    </rPh>
    <phoneticPr fontId="2"/>
  </si>
  <si>
    <t>勝点</t>
    <rPh sb="0" eb="1">
      <t>カ</t>
    </rPh>
    <rPh sb="1" eb="2">
      <t>テン</t>
    </rPh>
    <phoneticPr fontId="2"/>
  </si>
  <si>
    <t>得点</t>
    <rPh sb="0" eb="2">
      <t>トクテン</t>
    </rPh>
    <phoneticPr fontId="2"/>
  </si>
  <si>
    <t>失点</t>
    <rPh sb="0" eb="2">
      <t>シッテン</t>
    </rPh>
    <phoneticPr fontId="2"/>
  </si>
  <si>
    <t>得失点</t>
    <rPh sb="0" eb="3">
      <t>トクシッテン</t>
    </rPh>
    <phoneticPr fontId="2"/>
  </si>
  <si>
    <t>FC　NARUTO</t>
  </si>
  <si>
    <t>※勝点は､勝ち＝３，分＝１，負け＝０とする｡</t>
    <rPh sb="1" eb="2">
      <t>カ</t>
    </rPh>
    <rPh sb="2" eb="3">
      <t>テン</t>
    </rPh>
    <rPh sb="5" eb="6">
      <t>カ</t>
    </rPh>
    <rPh sb="10" eb="11">
      <t>ブン</t>
    </rPh>
    <rPh sb="14" eb="15">
      <t>マ</t>
    </rPh>
    <phoneticPr fontId="2"/>
  </si>
  <si>
    <t>○</t>
    <phoneticPr fontId="2"/>
  </si>
  <si>
    <t>△</t>
    <phoneticPr fontId="2"/>
  </si>
  <si>
    <t>●</t>
    <phoneticPr fontId="2"/>
  </si>
  <si>
    <t>F.C.UNITY</t>
    <phoneticPr fontId="2"/>
  </si>
  <si>
    <t>MTCO</t>
    <phoneticPr fontId="2"/>
  </si>
  <si>
    <t>FC　NARUTO</t>
    <phoneticPr fontId="2"/>
  </si>
  <si>
    <t>2021年度　徳 島 県 サ ッ カ ー リ ー グ 《 １ 部  》　成績表</t>
    <rPh sb="4" eb="5">
      <t>ネン</t>
    </rPh>
    <rPh sb="5" eb="6">
      <t>ド</t>
    </rPh>
    <rPh sb="7" eb="8">
      <t>トク</t>
    </rPh>
    <rPh sb="9" eb="10">
      <t>シマ</t>
    </rPh>
    <rPh sb="11" eb="12">
      <t>ケン</t>
    </rPh>
    <rPh sb="31" eb="32">
      <t>ブ</t>
    </rPh>
    <rPh sb="36" eb="38">
      <t>セイセキ</t>
    </rPh>
    <rPh sb="38" eb="39">
      <t>ヒョウ</t>
    </rPh>
    <phoneticPr fontId="2"/>
  </si>
  <si>
    <t>1月23日確定</t>
    <rPh sb="1" eb="2">
      <t>ガツ</t>
    </rPh>
    <rPh sb="4" eb="5">
      <t>ヒ</t>
    </rPh>
    <rPh sb="5" eb="7">
      <t>カクテイ</t>
    </rPh>
    <phoneticPr fontId="2"/>
  </si>
  <si>
    <t>N.J</t>
  </si>
  <si>
    <t>蹴友会</t>
    <phoneticPr fontId="2"/>
  </si>
  <si>
    <t>徳大医学部サッカー部</t>
    <rPh sb="0" eb="5">
      <t>トクダイイガクブ</t>
    </rPh>
    <rPh sb="9" eb="10">
      <t>ブ</t>
    </rPh>
    <phoneticPr fontId="2"/>
  </si>
  <si>
    <t>FC　Aguilas</t>
  </si>
  <si>
    <t>-</t>
    <phoneticPr fontId="2"/>
  </si>
  <si>
    <t>-</t>
    <phoneticPr fontId="2"/>
  </si>
  <si>
    <t>-</t>
    <phoneticPr fontId="2"/>
  </si>
  <si>
    <t>-</t>
    <phoneticPr fontId="2"/>
  </si>
  <si>
    <t>青木誠</t>
    <rPh sb="0" eb="2">
      <t>アオキ</t>
    </rPh>
    <rPh sb="2" eb="3">
      <t>マコト</t>
    </rPh>
    <phoneticPr fontId="2"/>
  </si>
  <si>
    <t>日浦陸</t>
    <rPh sb="0" eb="2">
      <t>ヒウラ</t>
    </rPh>
    <rPh sb="2" eb="3">
      <t>リク</t>
    </rPh>
    <phoneticPr fontId="2"/>
  </si>
  <si>
    <t>浦川祐基</t>
    <rPh sb="0" eb="2">
      <t>ウラカワ</t>
    </rPh>
    <rPh sb="2" eb="4">
      <t>ユウキ</t>
    </rPh>
    <phoneticPr fontId="2"/>
  </si>
  <si>
    <t>本田達樹</t>
    <rPh sb="0" eb="2">
      <t>ホンダ</t>
    </rPh>
    <rPh sb="2" eb="4">
      <t>タツキ</t>
    </rPh>
    <phoneticPr fontId="2"/>
  </si>
  <si>
    <t>多田諒</t>
    <rPh sb="0" eb="2">
      <t>タダ</t>
    </rPh>
    <rPh sb="2" eb="3">
      <t>リョウ</t>
    </rPh>
    <phoneticPr fontId="2"/>
  </si>
  <si>
    <t>香西朋哉</t>
    <rPh sb="0" eb="2">
      <t>コウサイ</t>
    </rPh>
    <rPh sb="2" eb="3">
      <t>トモ</t>
    </rPh>
    <rPh sb="3" eb="4">
      <t>ヤ</t>
    </rPh>
    <phoneticPr fontId="2"/>
  </si>
  <si>
    <t>原田久也</t>
    <rPh sb="0" eb="2">
      <t>ハラダ</t>
    </rPh>
    <rPh sb="2" eb="4">
      <t>ヒサヤ</t>
    </rPh>
    <phoneticPr fontId="2"/>
  </si>
  <si>
    <t>鎌田冬弥</t>
    <phoneticPr fontId="2"/>
  </si>
  <si>
    <t>鎌田冬弥</t>
    <phoneticPr fontId="2"/>
  </si>
  <si>
    <t>島野洸介</t>
    <phoneticPr fontId="2"/>
  </si>
  <si>
    <t>河野拓斗</t>
    <rPh sb="0" eb="2">
      <t>カワノ</t>
    </rPh>
    <rPh sb="2" eb="4">
      <t>タクト</t>
    </rPh>
    <phoneticPr fontId="2"/>
  </si>
  <si>
    <t>板東亘樹</t>
    <rPh sb="0" eb="2">
      <t>バンドウ</t>
    </rPh>
    <rPh sb="2" eb="3">
      <t>ワタル</t>
    </rPh>
    <rPh sb="3" eb="4">
      <t>ジュ</t>
    </rPh>
    <phoneticPr fontId="2"/>
  </si>
  <si>
    <t>増田晃輝</t>
    <phoneticPr fontId="2"/>
  </si>
  <si>
    <t>滝川皓也</t>
    <rPh sb="0" eb="2">
      <t>タキガワ</t>
    </rPh>
    <rPh sb="2" eb="4">
      <t>コウヤ</t>
    </rPh>
    <phoneticPr fontId="2"/>
  </si>
  <si>
    <t>羽地登志晃</t>
    <rPh sb="0" eb="2">
      <t>ハジ</t>
    </rPh>
    <rPh sb="2" eb="3">
      <t>トウ</t>
    </rPh>
    <rPh sb="3" eb="4">
      <t>ココロザシ</t>
    </rPh>
    <rPh sb="4" eb="5">
      <t>アキ</t>
    </rPh>
    <phoneticPr fontId="2"/>
  </si>
  <si>
    <t>田上勇輝</t>
    <rPh sb="0" eb="2">
      <t>タウエ</t>
    </rPh>
    <phoneticPr fontId="2"/>
  </si>
  <si>
    <t>藤田樹</t>
    <rPh sb="0" eb="2">
      <t>フジタ</t>
    </rPh>
    <rPh sb="2" eb="3">
      <t>ジュ</t>
    </rPh>
    <phoneticPr fontId="2"/>
  </si>
  <si>
    <t>甘利智則</t>
    <phoneticPr fontId="2"/>
  </si>
  <si>
    <t>角瀬祐</t>
    <rPh sb="0" eb="1">
      <t>カク</t>
    </rPh>
    <rPh sb="1" eb="2">
      <t>セ</t>
    </rPh>
    <rPh sb="2" eb="3">
      <t>ユウ</t>
    </rPh>
    <phoneticPr fontId="2"/>
  </si>
  <si>
    <t>桑原拓都</t>
    <phoneticPr fontId="2"/>
  </si>
  <si>
    <t>吉村慶</t>
    <phoneticPr fontId="2"/>
  </si>
  <si>
    <t>浜西俊樹</t>
    <rPh sb="0" eb="2">
      <t>ハマニシ</t>
    </rPh>
    <rPh sb="2" eb="4">
      <t>トシキ</t>
    </rPh>
    <phoneticPr fontId="2"/>
  </si>
  <si>
    <t>藤井勇人</t>
    <phoneticPr fontId="2"/>
  </si>
  <si>
    <t>第1節得点者</t>
    <rPh sb="0" eb="1">
      <t>ダイ</t>
    </rPh>
    <rPh sb="2" eb="3">
      <t>セツ</t>
    </rPh>
    <rPh sb="3" eb="6">
      <t>トクテンシャ</t>
    </rPh>
    <phoneticPr fontId="2"/>
  </si>
  <si>
    <t>第2節-1得点者</t>
    <rPh sb="0" eb="1">
      <t>ダイ</t>
    </rPh>
    <rPh sb="2" eb="3">
      <t>セツ</t>
    </rPh>
    <rPh sb="5" eb="8">
      <t>トクテンシャ</t>
    </rPh>
    <phoneticPr fontId="2"/>
  </si>
  <si>
    <t>青木誠</t>
    <phoneticPr fontId="2"/>
  </si>
  <si>
    <t>佐々木泰斗</t>
    <rPh sb="0" eb="3">
      <t>ササキ</t>
    </rPh>
    <rPh sb="3" eb="4">
      <t>ヤスシ</t>
    </rPh>
    <rPh sb="4" eb="5">
      <t>ト</t>
    </rPh>
    <phoneticPr fontId="2"/>
  </si>
  <si>
    <t>高階剛</t>
    <rPh sb="0" eb="2">
      <t>タカガイ</t>
    </rPh>
    <rPh sb="2" eb="3">
      <t>ゴウ</t>
    </rPh>
    <phoneticPr fontId="2"/>
  </si>
  <si>
    <t>明利拓</t>
    <phoneticPr fontId="2"/>
  </si>
  <si>
    <t>片岡淳一郎</t>
    <phoneticPr fontId="2"/>
  </si>
  <si>
    <t>西垣佑哉</t>
    <rPh sb="0" eb="2">
      <t>ニシガキ</t>
    </rPh>
    <rPh sb="2" eb="3">
      <t>ユウ</t>
    </rPh>
    <rPh sb="3" eb="4">
      <t>ヤ</t>
    </rPh>
    <phoneticPr fontId="2"/>
  </si>
  <si>
    <t>岡田一希</t>
    <phoneticPr fontId="2"/>
  </si>
  <si>
    <t>川口　聖生</t>
    <phoneticPr fontId="2"/>
  </si>
  <si>
    <t>白　　黎</t>
    <rPh sb="0" eb="1">
      <t>シロ</t>
    </rPh>
    <rPh sb="3" eb="4">
      <t>レイ</t>
    </rPh>
    <phoneticPr fontId="2"/>
  </si>
  <si>
    <t>第3節-1得点者</t>
    <rPh sb="0" eb="1">
      <t>ダイ</t>
    </rPh>
    <rPh sb="2" eb="3">
      <t>セツ</t>
    </rPh>
    <rPh sb="5" eb="8">
      <t>トクテンシャ</t>
    </rPh>
    <phoneticPr fontId="2"/>
  </si>
  <si>
    <t>○</t>
  </si>
  <si>
    <t>●</t>
  </si>
  <si>
    <t>△</t>
  </si>
  <si>
    <t>-</t>
    <phoneticPr fontId="2"/>
  </si>
  <si>
    <t>優勝</t>
    <rPh sb="0" eb="2">
      <t>ユウショウ</t>
    </rPh>
    <phoneticPr fontId="2"/>
  </si>
  <si>
    <t>イエローモンキーズ</t>
    <phoneticPr fontId="2"/>
  </si>
  <si>
    <t>最少失点チーム</t>
    <rPh sb="0" eb="4">
      <t>サイショウシッテン</t>
    </rPh>
    <phoneticPr fontId="2"/>
  </si>
  <si>
    <t>得点王</t>
    <rPh sb="0" eb="3">
      <t>トクテンオウ</t>
    </rPh>
    <phoneticPr fontId="2"/>
  </si>
  <si>
    <r>
      <t>イエローモンキーズ　o</t>
    </r>
    <r>
      <rPr>
        <sz val="11"/>
        <rFont val="ＭＳ Ｐゴシック"/>
        <family val="3"/>
        <charset val="128"/>
      </rPr>
      <t>r 医学部</t>
    </r>
    <rPh sb="13" eb="16">
      <t>イガクブ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</si>
</sst>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&quot;第&quot;\ 0\ &quot;節&quot;"/>
    <numFmt numFmtId="177" formatCode="m&quot;月&quot;d&quot;日更新&quot;;@"/>
    <numFmt numFmtId="178" formatCode="m/d;@"/>
    <numFmt numFmtId="179" formatCode="m&quot;月&quot;d&quot;日暫定版&quot;;@"/>
  </numFmts>
  <fonts count="5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color indexed="10"/>
      <name val="ＭＳ Ｐ明朝"/>
      <family val="1"/>
      <charset val="128"/>
    </font>
    <font>
      <b/>
      <u/>
      <sz val="16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1"/>
      <name val="Times New Roman"/>
      <family val="1"/>
    </font>
    <font>
      <b/>
      <sz val="11"/>
      <color indexed="10"/>
      <name val="HGPｺﾞｼｯｸM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3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b/>
      <sz val="10"/>
      <name val="Times New Roman"/>
      <family val="1"/>
    </font>
    <font>
      <b/>
      <sz val="9"/>
      <name val="ＭＳ Ｐ明朝"/>
      <family val="1"/>
      <charset val="128"/>
    </font>
    <font>
      <sz val="11"/>
      <color indexed="13"/>
      <name val="ＭＳ Ｐゴシック"/>
      <family val="3"/>
      <charset val="128"/>
    </font>
    <font>
      <b/>
      <sz val="12"/>
      <color indexed="10"/>
      <name val="HGPｺﾞｼｯｸM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0"/>
      <color rgb="FFFFFF00"/>
      <name val="ＭＳ Ｐゴシック"/>
      <family val="3"/>
      <charset val="128"/>
    </font>
    <font>
      <sz val="11"/>
      <color rgb="FFFFFF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1"/>
      <color rgb="FF000099"/>
      <name val="ＭＳ Ｐゴシック"/>
      <family val="3"/>
      <charset val="128"/>
    </font>
    <font>
      <b/>
      <sz val="10"/>
      <color rgb="FF000099"/>
      <name val="Times New Roman"/>
      <family val="1"/>
    </font>
    <font>
      <sz val="11"/>
      <color theme="1"/>
      <name val="ＭＳ Ｐゴシック"/>
      <family val="3"/>
      <charset val="128"/>
    </font>
    <font>
      <b/>
      <sz val="11"/>
      <color rgb="FFFF0000"/>
      <name val="ＭＳ Ｐ明朝"/>
      <family val="1"/>
      <charset val="128"/>
    </font>
    <font>
      <b/>
      <sz val="11"/>
      <color rgb="FF000099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1"/>
      <color rgb="FF00B050"/>
      <name val="ＭＳ Ｐ明朝"/>
      <family val="1"/>
      <charset val="128"/>
    </font>
    <font>
      <b/>
      <sz val="11"/>
      <color rgb="FF4936D2"/>
      <name val="ＭＳ Ｐ明朝"/>
      <family val="1"/>
      <charset val="128"/>
    </font>
    <font>
      <b/>
      <sz val="10"/>
      <color rgb="FFFF0000"/>
      <name val="Times New Roman"/>
      <family val="1"/>
    </font>
    <font>
      <sz val="11"/>
      <color rgb="FFFF0000"/>
      <name val="ＭＳ Ｐゴシック"/>
      <family val="3"/>
      <charset val="128"/>
    </font>
    <font>
      <b/>
      <sz val="11"/>
      <color rgb="FF0070C0"/>
      <name val="HGPｺﾞｼｯｸM"/>
      <family val="3"/>
      <charset val="128"/>
    </font>
    <font>
      <b/>
      <sz val="12"/>
      <color rgb="FF0070C0"/>
      <name val="HGPｺﾞｼｯｸM"/>
      <family val="3"/>
      <charset val="128"/>
    </font>
    <font>
      <b/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sz val="10"/>
      <color rgb="FF0000CC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color rgb="FF0000CC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color rgb="FF0000CC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1"/>
      <color rgb="FFFFFF00"/>
      <name val="ＭＳ Ｐゴシック"/>
      <family val="3"/>
      <charset val="128"/>
    </font>
    <font>
      <b/>
      <sz val="11"/>
      <color rgb="FFFFFF00"/>
      <name val="ＭＳ Ｐ明朝"/>
      <family val="1"/>
      <charset val="128"/>
    </font>
    <font>
      <sz val="9"/>
      <name val="ＭＳ Ｐゴシック"/>
      <family val="3"/>
      <charset val="128"/>
    </font>
    <font>
      <b/>
      <sz val="10"/>
      <name val="HGSｺﾞｼｯｸM"/>
      <family val="3"/>
      <charset val="128"/>
    </font>
    <font>
      <sz val="11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name val="HGSｺﾞｼｯｸM"/>
      <family val="3"/>
      <charset val="128"/>
    </font>
    <font>
      <b/>
      <sz val="10"/>
      <color indexed="10"/>
      <name val="HGSｺﾞｼｯｸM"/>
      <family val="3"/>
      <charset val="128"/>
    </font>
    <font>
      <b/>
      <sz val="10"/>
      <color indexed="12"/>
      <name val="HGSｺﾞｼｯｸM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7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2">
    <xf numFmtId="0" fontId="0" fillId="0" borderId="0"/>
    <xf numFmtId="0" fontId="1" fillId="0" borderId="0"/>
  </cellStyleXfs>
  <cellXfs count="455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20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6" xfId="0" applyBorder="1" applyAlignment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 applyAlignme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/>
    <xf numFmtId="0" fontId="1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178" fontId="24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16" fillId="0" borderId="14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Alignment="1">
      <alignment vertical="center"/>
    </xf>
    <xf numFmtId="0" fontId="9" fillId="3" borderId="13" xfId="0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178" fontId="26" fillId="0" borderId="0" xfId="0" applyNumberFormat="1" applyFont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27" fillId="0" borderId="16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/>
    <xf numFmtId="0" fontId="19" fillId="0" borderId="17" xfId="0" applyFont="1" applyFill="1" applyBorder="1" applyAlignment="1">
      <alignment horizontal="left" vertical="center"/>
    </xf>
    <xf numFmtId="0" fontId="19" fillId="0" borderId="17" xfId="0" applyFont="1" applyFill="1" applyBorder="1" applyAlignment="1">
      <alignment horizontal="left" vertical="top"/>
    </xf>
    <xf numFmtId="0" fontId="12" fillId="0" borderId="17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12" fillId="0" borderId="17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18" xfId="0" applyFont="1" applyBorder="1" applyAlignment="1">
      <alignment vertical="center"/>
    </xf>
    <xf numFmtId="49" fontId="0" fillId="0" borderId="6" xfId="0" applyNumberFormat="1" applyFont="1" applyBorder="1" applyAlignment="1"/>
    <xf numFmtId="0" fontId="7" fillId="0" borderId="0" xfId="0" applyFont="1" applyAlignment="1"/>
    <xf numFmtId="0" fontId="0" fillId="0" borderId="0" xfId="0" applyFont="1" applyAlignment="1"/>
    <xf numFmtId="56" fontId="0" fillId="0" borderId="0" xfId="0" applyNumberFormat="1" applyAlignment="1"/>
    <xf numFmtId="0" fontId="16" fillId="0" borderId="19" xfId="0" applyFont="1" applyFill="1" applyBorder="1" applyAlignment="1">
      <alignment horizontal="center" vertical="center"/>
    </xf>
    <xf numFmtId="0" fontId="3" fillId="0" borderId="0" xfId="0" applyFont="1" applyAlignment="1">
      <alignment shrinkToFit="1"/>
    </xf>
    <xf numFmtId="0" fontId="3" fillId="0" borderId="1" xfId="0" applyFont="1" applyFill="1" applyBorder="1" applyAlignment="1">
      <alignment horizontal="left" shrinkToFit="1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left" vertical="top" shrinkToFit="1"/>
    </xf>
    <xf numFmtId="0" fontId="0" fillId="0" borderId="0" xfId="0" applyFill="1" applyBorder="1" applyAlignment="1">
      <alignment horizontal="left" vertical="top" shrinkToFit="1"/>
    </xf>
    <xf numFmtId="0" fontId="0" fillId="0" borderId="0" xfId="0" applyFont="1" applyFill="1" applyBorder="1" applyAlignment="1">
      <alignment vertical="center" shrinkToFit="1"/>
    </xf>
    <xf numFmtId="0" fontId="7" fillId="0" borderId="0" xfId="0" applyFont="1" applyAlignment="1">
      <alignment shrinkToFit="1"/>
    </xf>
    <xf numFmtId="0" fontId="0" fillId="0" borderId="0" xfId="0" applyFont="1" applyAlignment="1">
      <alignment shrinkToFit="1"/>
    </xf>
    <xf numFmtId="177" fontId="3" fillId="0" borderId="6" xfId="0" applyNumberFormat="1" applyFont="1" applyBorder="1" applyAlignment="1">
      <alignment shrinkToFit="1"/>
    </xf>
    <xf numFmtId="0" fontId="4" fillId="0" borderId="20" xfId="0" applyFont="1" applyBorder="1" applyAlignment="1">
      <alignment horizontal="center" vertical="center" shrinkToFit="1"/>
    </xf>
    <xf numFmtId="0" fontId="3" fillId="0" borderId="21" xfId="0" applyFont="1" applyFill="1" applyBorder="1" applyAlignment="1">
      <alignment shrinkToFit="1"/>
    </xf>
    <xf numFmtId="0" fontId="1" fillId="0" borderId="22" xfId="0" applyFont="1" applyFill="1" applyBorder="1" applyAlignment="1">
      <alignment horizontal="left" vertical="center" shrinkToFit="1"/>
    </xf>
    <xf numFmtId="0" fontId="1" fillId="0" borderId="22" xfId="0" applyFont="1" applyFill="1" applyBorder="1" applyAlignment="1">
      <alignment horizontal="left" vertical="top" shrinkToFit="1"/>
    </xf>
    <xf numFmtId="0" fontId="0" fillId="0" borderId="22" xfId="0" applyFill="1" applyBorder="1" applyAlignment="1">
      <alignment horizontal="left" vertical="top" shrinkToFit="1"/>
    </xf>
    <xf numFmtId="0" fontId="0" fillId="0" borderId="22" xfId="0" applyFont="1" applyFill="1" applyBorder="1" applyAlignment="1">
      <alignment horizontal="right" vertical="center" shrinkToFit="1"/>
    </xf>
    <xf numFmtId="0" fontId="28" fillId="0" borderId="0" xfId="0" applyNumberFormat="1" applyFont="1" applyFill="1" applyBorder="1" applyAlignment="1">
      <alignment horizontal="center" vertical="center" shrinkToFit="1"/>
    </xf>
    <xf numFmtId="0" fontId="15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shrinkToFit="1"/>
    </xf>
    <xf numFmtId="0" fontId="0" fillId="0" borderId="0" xfId="0" applyFont="1" applyFill="1" applyBorder="1" applyAlignment="1">
      <alignment horizontal="right" vertical="center" shrinkToFit="1"/>
    </xf>
    <xf numFmtId="0" fontId="3" fillId="0" borderId="0" xfId="0" applyFont="1" applyFill="1" applyAlignment="1">
      <alignment shrinkToFit="1"/>
    </xf>
    <xf numFmtId="0" fontId="0" fillId="0" borderId="0" xfId="0" applyFill="1" applyAlignment="1"/>
    <xf numFmtId="49" fontId="20" fillId="0" borderId="0" xfId="0" applyNumberFormat="1" applyFont="1" applyFill="1" applyBorder="1" applyAlignment="1">
      <alignment horizontal="right" vertical="center" shrinkToFit="1"/>
    </xf>
    <xf numFmtId="0" fontId="7" fillId="0" borderId="0" xfId="0" applyFont="1" applyFill="1" applyAlignment="1">
      <alignment shrinkToFit="1"/>
    </xf>
    <xf numFmtId="0" fontId="0" fillId="0" borderId="0" xfId="0" applyFont="1" applyFill="1" applyAlignment="1">
      <alignment shrinkToFit="1"/>
    </xf>
    <xf numFmtId="177" fontId="3" fillId="0" borderId="0" xfId="0" applyNumberFormat="1" applyFont="1" applyFill="1" applyBorder="1" applyAlignment="1">
      <alignment horizontal="center" shrinkToFit="1"/>
    </xf>
    <xf numFmtId="0" fontId="21" fillId="0" borderId="23" xfId="0" applyNumberFormat="1" applyFont="1" applyFill="1" applyBorder="1" applyAlignment="1">
      <alignment horizontal="center" vertical="center" shrinkToFit="1"/>
    </xf>
    <xf numFmtId="0" fontId="21" fillId="0" borderId="15" xfId="0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shrinkToFit="1"/>
    </xf>
    <xf numFmtId="0" fontId="8" fillId="0" borderId="1" xfId="0" applyFont="1" applyFill="1" applyBorder="1" applyAlignment="1">
      <alignment horizontal="left" shrinkToFi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left" vertical="top" shrinkToFit="1"/>
    </xf>
    <xf numFmtId="0" fontId="8" fillId="0" borderId="0" xfId="0" applyFont="1" applyFill="1" applyBorder="1" applyAlignment="1">
      <alignment vertical="center" shrinkToFit="1"/>
    </xf>
    <xf numFmtId="0" fontId="8" fillId="0" borderId="6" xfId="0" applyFont="1" applyBorder="1" applyAlignment="1">
      <alignment shrinkToFit="1"/>
    </xf>
    <xf numFmtId="0" fontId="22" fillId="0" borderId="0" xfId="0" applyFont="1" applyAlignment="1">
      <alignment shrinkToFit="1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176" fontId="4" fillId="0" borderId="24" xfId="0" applyNumberFormat="1" applyFont="1" applyFill="1" applyBorder="1" applyAlignment="1">
      <alignment horizont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5" fillId="0" borderId="0" xfId="0" applyFont="1" applyAlignment="1"/>
    <xf numFmtId="0" fontId="4" fillId="0" borderId="0" xfId="0" applyFont="1" applyFill="1" applyBorder="1" applyAlignment="1">
      <alignment horizontal="left"/>
    </xf>
    <xf numFmtId="0" fontId="19" fillId="0" borderId="0" xfId="0" applyFont="1" applyAlignment="1"/>
    <xf numFmtId="0" fontId="16" fillId="4" borderId="13" xfId="0" applyFont="1" applyFill="1" applyBorder="1" applyAlignment="1">
      <alignment horizontal="center" vertical="center"/>
    </xf>
    <xf numFmtId="20" fontId="4" fillId="0" borderId="23" xfId="0" applyNumberFormat="1" applyFont="1" applyFill="1" applyBorder="1" applyAlignment="1">
      <alignment horizontal="right" indent="1"/>
    </xf>
    <xf numFmtId="20" fontId="4" fillId="0" borderId="15" xfId="0" applyNumberFormat="1" applyFont="1" applyFill="1" applyBorder="1" applyAlignment="1">
      <alignment horizontal="right" indent="1"/>
    </xf>
    <xf numFmtId="20" fontId="4" fillId="0" borderId="27" xfId="0" applyNumberFormat="1" applyFont="1" applyFill="1" applyBorder="1" applyAlignment="1">
      <alignment horizontal="right" indent="1"/>
    </xf>
    <xf numFmtId="0" fontId="29" fillId="0" borderId="0" xfId="0" applyFont="1" applyAlignment="1">
      <alignment horizontal="left"/>
    </xf>
    <xf numFmtId="0" fontId="29" fillId="0" borderId="0" xfId="0" applyNumberFormat="1" applyFont="1" applyFill="1" applyBorder="1" applyAlignment="1">
      <alignment horizontal="left" vertical="center" shrinkToFit="1"/>
    </xf>
    <xf numFmtId="0" fontId="0" fillId="0" borderId="0" xfId="0" applyAlignment="1">
      <alignment horizontal="left"/>
    </xf>
    <xf numFmtId="49" fontId="29" fillId="0" borderId="0" xfId="0" applyNumberFormat="1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 shrinkToFit="1"/>
    </xf>
    <xf numFmtId="177" fontId="30" fillId="0" borderId="6" xfId="0" applyNumberFormat="1" applyFont="1" applyBorder="1" applyAlignment="1">
      <alignment horizontal="right" indent="1"/>
    </xf>
    <xf numFmtId="56" fontId="31" fillId="0" borderId="26" xfId="0" applyNumberFormat="1" applyFont="1" applyFill="1" applyBorder="1" applyAlignment="1">
      <alignment horizontal="center" vertical="center"/>
    </xf>
    <xf numFmtId="0" fontId="21" fillId="0" borderId="27" xfId="0" applyNumberFormat="1" applyFont="1" applyFill="1" applyBorder="1" applyAlignment="1">
      <alignment horizontal="center" vertical="center" shrinkToFit="1"/>
    </xf>
    <xf numFmtId="0" fontId="21" fillId="0" borderId="28" xfId="0" applyNumberFormat="1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56" fontId="9" fillId="3" borderId="2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3" fillId="0" borderId="2" xfId="0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21" fillId="0" borderId="15" xfId="0" applyNumberFormat="1" applyFont="1" applyBorder="1" applyAlignment="1">
      <alignment horizontal="center" vertical="center" shrinkToFit="1"/>
    </xf>
    <xf numFmtId="49" fontId="4" fillId="0" borderId="28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0" fontId="21" fillId="2" borderId="27" xfId="0" applyNumberFormat="1" applyFont="1" applyFill="1" applyBorder="1" applyAlignment="1">
      <alignment horizontal="center" vertical="center" shrinkToFit="1"/>
    </xf>
    <xf numFmtId="0" fontId="21" fillId="0" borderId="30" xfId="0" applyNumberFormat="1" applyFont="1" applyFill="1" applyBorder="1" applyAlignment="1">
      <alignment horizontal="center" vertical="center" shrinkToFit="1"/>
    </xf>
    <xf numFmtId="49" fontId="4" fillId="0" borderId="30" xfId="0" applyNumberFormat="1" applyFont="1" applyFill="1" applyBorder="1" applyAlignment="1">
      <alignment horizontal="center" vertical="center"/>
    </xf>
    <xf numFmtId="178" fontId="24" fillId="0" borderId="0" xfId="0" applyNumberFormat="1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15" fillId="0" borderId="31" xfId="0" applyNumberFormat="1" applyFont="1" applyBorder="1" applyAlignment="1">
      <alignment horizontal="center" vertical="center" shrinkToFit="1"/>
    </xf>
    <xf numFmtId="0" fontId="15" fillId="0" borderId="15" xfId="0" applyNumberFormat="1" applyFont="1" applyBorder="1" applyAlignment="1">
      <alignment horizontal="center" vertical="center" shrinkToFit="1"/>
    </xf>
    <xf numFmtId="0" fontId="15" fillId="0" borderId="32" xfId="0" applyNumberFormat="1" applyFont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/>
    </xf>
    <xf numFmtId="20" fontId="4" fillId="0" borderId="28" xfId="0" applyNumberFormat="1" applyFont="1" applyFill="1" applyBorder="1" applyAlignment="1">
      <alignment horizontal="right" indent="1"/>
    </xf>
    <xf numFmtId="56" fontId="30" fillId="0" borderId="26" xfId="0" applyNumberFormat="1" applyFont="1" applyFill="1" applyBorder="1" applyAlignment="1">
      <alignment horizontal="center" vertical="center"/>
    </xf>
    <xf numFmtId="56" fontId="31" fillId="0" borderId="26" xfId="0" applyNumberFormat="1" applyFont="1" applyFill="1" applyBorder="1" applyAlignment="1">
      <alignment vertical="center"/>
    </xf>
    <xf numFmtId="49" fontId="4" fillId="0" borderId="33" xfId="0" applyNumberFormat="1" applyFont="1" applyFill="1" applyBorder="1" applyAlignment="1">
      <alignment horizontal="center" vertical="center"/>
    </xf>
    <xf numFmtId="0" fontId="32" fillId="0" borderId="23" xfId="0" applyNumberFormat="1" applyFont="1" applyFill="1" applyBorder="1" applyAlignment="1">
      <alignment horizontal="center" vertical="center" shrinkToFit="1"/>
    </xf>
    <xf numFmtId="49" fontId="33" fillId="0" borderId="23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20" fontId="30" fillId="0" borderId="28" xfId="0" applyNumberFormat="1" applyFont="1" applyFill="1" applyBorder="1" applyAlignment="1">
      <alignment horizontal="right" indent="1"/>
    </xf>
    <xf numFmtId="20" fontId="30" fillId="0" borderId="27" xfId="0" applyNumberFormat="1" applyFont="1" applyFill="1" applyBorder="1" applyAlignment="1">
      <alignment horizontal="right" indent="1"/>
    </xf>
    <xf numFmtId="20" fontId="30" fillId="0" borderId="23" xfId="0" applyNumberFormat="1" applyFont="1" applyFill="1" applyBorder="1" applyAlignment="1">
      <alignment horizontal="right" indent="1"/>
    </xf>
    <xf numFmtId="0" fontId="36" fillId="0" borderId="15" xfId="0" applyNumberFormat="1" applyFont="1" applyBorder="1" applyAlignment="1">
      <alignment horizontal="center" vertical="center" shrinkToFit="1"/>
    </xf>
    <xf numFmtId="20" fontId="4" fillId="6" borderId="15" xfId="0" applyNumberFormat="1" applyFont="1" applyFill="1" applyBorder="1" applyAlignment="1">
      <alignment horizontal="right" indent="1"/>
    </xf>
    <xf numFmtId="0" fontId="21" fillId="6" borderId="15" xfId="0" applyNumberFormat="1" applyFont="1" applyFill="1" applyBorder="1" applyAlignment="1">
      <alignment horizontal="center" vertical="center" shrinkToFit="1"/>
    </xf>
    <xf numFmtId="49" fontId="30" fillId="6" borderId="15" xfId="0" applyNumberFormat="1" applyFont="1" applyFill="1" applyBorder="1" applyAlignment="1">
      <alignment horizontal="center" vertical="center"/>
    </xf>
    <xf numFmtId="0" fontId="16" fillId="6" borderId="12" xfId="0" applyFont="1" applyFill="1" applyBorder="1" applyAlignment="1">
      <alignment horizontal="center" vertical="center"/>
    </xf>
    <xf numFmtId="0" fontId="15" fillId="6" borderId="32" xfId="0" applyNumberFormat="1" applyFont="1" applyFill="1" applyBorder="1" applyAlignment="1">
      <alignment horizontal="center" vertical="center" shrinkToFit="1"/>
    </xf>
    <xf numFmtId="20" fontId="4" fillId="6" borderId="27" xfId="0" applyNumberFormat="1" applyFont="1" applyFill="1" applyBorder="1" applyAlignment="1">
      <alignment horizontal="right" indent="1"/>
    </xf>
    <xf numFmtId="0" fontId="21" fillId="6" borderId="27" xfId="0" applyNumberFormat="1" applyFont="1" applyFill="1" applyBorder="1" applyAlignment="1">
      <alignment horizontal="center" vertical="center" shrinkToFit="1"/>
    </xf>
    <xf numFmtId="49" fontId="30" fillId="6" borderId="27" xfId="0" applyNumberFormat="1" applyFont="1" applyFill="1" applyBorder="1" applyAlignment="1">
      <alignment horizontal="center" vertical="center"/>
    </xf>
    <xf numFmtId="0" fontId="16" fillId="6" borderId="13" xfId="0" applyFont="1" applyFill="1" applyBorder="1" applyAlignment="1">
      <alignment horizontal="center" vertical="center"/>
    </xf>
    <xf numFmtId="176" fontId="30" fillId="0" borderId="24" xfId="0" applyNumberFormat="1" applyFont="1" applyFill="1" applyBorder="1" applyAlignment="1">
      <alignment horizontal="center"/>
    </xf>
    <xf numFmtId="56" fontId="0" fillId="0" borderId="0" xfId="0" applyNumberFormat="1" applyBorder="1" applyAlignment="1">
      <alignment vertical="center"/>
    </xf>
    <xf numFmtId="56" fontId="0" fillId="0" borderId="0" xfId="0" applyNumberFormat="1" applyBorder="1" applyAlignment="1">
      <alignment horizontal="left" vertical="center"/>
    </xf>
    <xf numFmtId="0" fontId="37" fillId="0" borderId="0" xfId="0" applyFont="1" applyFill="1" applyAlignment="1">
      <alignment shrinkToFit="1"/>
    </xf>
    <xf numFmtId="0" fontId="21" fillId="0" borderId="33" xfId="0" applyNumberFormat="1" applyFont="1" applyFill="1" applyBorder="1" applyAlignment="1">
      <alignment horizontal="center" vertical="center" shrinkToFit="1"/>
    </xf>
    <xf numFmtId="56" fontId="0" fillId="0" borderId="0" xfId="0" applyNumberFormat="1" applyAlignment="1">
      <alignment vertical="center"/>
    </xf>
    <xf numFmtId="56" fontId="31" fillId="5" borderId="25" xfId="0" applyNumberFormat="1" applyFont="1" applyFill="1" applyBorder="1" applyAlignment="1">
      <alignment horizontal="center" vertical="center"/>
    </xf>
    <xf numFmtId="20" fontId="30" fillId="0" borderId="15" xfId="0" applyNumberFormat="1" applyFont="1" applyFill="1" applyBorder="1" applyAlignment="1">
      <alignment horizontal="right" indent="1"/>
    </xf>
    <xf numFmtId="0" fontId="21" fillId="4" borderId="27" xfId="0" applyNumberFormat="1" applyFont="1" applyFill="1" applyBorder="1" applyAlignment="1">
      <alignment horizontal="center" vertical="center" shrinkToFit="1"/>
    </xf>
    <xf numFmtId="0" fontId="16" fillId="2" borderId="43" xfId="0" applyFont="1" applyFill="1" applyBorder="1" applyAlignment="1">
      <alignment horizontal="center" vertical="center"/>
    </xf>
    <xf numFmtId="0" fontId="31" fillId="0" borderId="32" xfId="0" applyFont="1" applyFill="1" applyBorder="1" applyAlignment="1">
      <alignment vertical="center"/>
    </xf>
    <xf numFmtId="0" fontId="31" fillId="0" borderId="33" xfId="0" applyFont="1" applyFill="1" applyBorder="1" applyAlignment="1">
      <alignment vertical="center"/>
    </xf>
    <xf numFmtId="56" fontId="30" fillId="0" borderId="25" xfId="0" applyNumberFormat="1" applyFont="1" applyFill="1" applyBorder="1" applyAlignment="1">
      <alignment horizontal="center" vertical="center"/>
    </xf>
    <xf numFmtId="176" fontId="30" fillId="0" borderId="24" xfId="0" applyNumberFormat="1" applyFont="1" applyFill="1" applyBorder="1" applyAlignment="1">
      <alignment horizontal="center" vertical="center"/>
    </xf>
    <xf numFmtId="56" fontId="4" fillId="0" borderId="25" xfId="0" applyNumberFormat="1" applyFont="1" applyFill="1" applyBorder="1" applyAlignment="1">
      <alignment horizontal="center" vertical="center"/>
    </xf>
    <xf numFmtId="0" fontId="15" fillId="0" borderId="28" xfId="0" applyNumberFormat="1" applyFont="1" applyBorder="1" applyAlignment="1">
      <alignment horizontal="center" vertical="center" shrinkToFit="1"/>
    </xf>
    <xf numFmtId="0" fontId="21" fillId="0" borderId="44" xfId="0" applyNumberFormat="1" applyFont="1" applyFill="1" applyBorder="1" applyAlignment="1">
      <alignment horizontal="center" vertical="center" shrinkToFit="1"/>
    </xf>
    <xf numFmtId="0" fontId="16" fillId="0" borderId="35" xfId="0" applyFont="1" applyFill="1" applyBorder="1" applyAlignment="1">
      <alignment horizontal="center" vertical="center"/>
    </xf>
    <xf numFmtId="0" fontId="15" fillId="0" borderId="44" xfId="0" applyNumberFormat="1" applyFont="1" applyBorder="1" applyAlignment="1">
      <alignment horizontal="center" vertical="center" shrinkToFit="1"/>
    </xf>
    <xf numFmtId="0" fontId="37" fillId="0" borderId="36" xfId="0" applyFont="1" applyBorder="1" applyAlignment="1"/>
    <xf numFmtId="20" fontId="30" fillId="0" borderId="44" xfId="0" applyNumberFormat="1" applyFont="1" applyFill="1" applyBorder="1" applyAlignment="1">
      <alignment horizontal="right" indent="1"/>
    </xf>
    <xf numFmtId="0" fontId="19" fillId="0" borderId="25" xfId="0" applyFont="1" applyBorder="1" applyAlignment="1">
      <alignment horizontal="center" vertical="center"/>
    </xf>
    <xf numFmtId="176" fontId="33" fillId="0" borderId="24" xfId="0" applyNumberFormat="1" applyFont="1" applyFill="1" applyBorder="1" applyAlignment="1">
      <alignment horizontal="center"/>
    </xf>
    <xf numFmtId="56" fontId="33" fillId="0" borderId="26" xfId="0" applyNumberFormat="1" applyFont="1" applyFill="1" applyBorder="1" applyAlignment="1">
      <alignment horizontal="center" vertical="center"/>
    </xf>
    <xf numFmtId="20" fontId="33" fillId="0" borderId="28" xfId="0" applyNumberFormat="1" applyFont="1" applyFill="1" applyBorder="1" applyAlignment="1">
      <alignment horizontal="right" indent="1"/>
    </xf>
    <xf numFmtId="20" fontId="33" fillId="0" borderId="27" xfId="0" applyNumberFormat="1" applyFont="1" applyFill="1" applyBorder="1" applyAlignment="1">
      <alignment horizontal="right" indent="1"/>
    </xf>
    <xf numFmtId="20" fontId="33" fillId="0" borderId="23" xfId="0" applyNumberFormat="1" applyFont="1" applyFill="1" applyBorder="1" applyAlignment="1">
      <alignment horizontal="right" indent="1"/>
    </xf>
    <xf numFmtId="49" fontId="4" fillId="7" borderId="28" xfId="0" applyNumberFormat="1" applyFont="1" applyFill="1" applyBorder="1" applyAlignment="1">
      <alignment horizontal="center" vertical="center"/>
    </xf>
    <xf numFmtId="49" fontId="33" fillId="7" borderId="23" xfId="0" applyNumberFormat="1" applyFont="1" applyFill="1" applyBorder="1" applyAlignment="1">
      <alignment horizontal="center" vertical="center"/>
    </xf>
    <xf numFmtId="49" fontId="4" fillId="7" borderId="15" xfId="0" applyNumberFormat="1" applyFont="1" applyFill="1" applyBorder="1" applyAlignment="1">
      <alignment horizontal="center" vertical="center"/>
    </xf>
    <xf numFmtId="49" fontId="33" fillId="7" borderId="44" xfId="0" applyNumberFormat="1" applyFont="1" applyFill="1" applyBorder="1" applyAlignment="1">
      <alignment horizontal="center" vertical="center"/>
    </xf>
    <xf numFmtId="0" fontId="40" fillId="8" borderId="44" xfId="0" applyFont="1" applyFill="1" applyBorder="1" applyAlignment="1">
      <alignment horizontal="center" vertical="center" wrapText="1"/>
    </xf>
    <xf numFmtId="0" fontId="4" fillId="8" borderId="44" xfId="0" applyFont="1" applyFill="1" applyBorder="1" applyAlignment="1">
      <alignment horizontal="left"/>
    </xf>
    <xf numFmtId="0" fontId="0" fillId="0" borderId="44" xfId="0" applyBorder="1"/>
    <xf numFmtId="0" fontId="0" fillId="0" borderId="44" xfId="0" applyFill="1" applyBorder="1"/>
    <xf numFmtId="0" fontId="41" fillId="0" borderId="44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1" fillId="0" borderId="0" xfId="1"/>
    <xf numFmtId="0" fontId="1" fillId="0" borderId="0" xfId="1" applyAlignment="1">
      <alignment vertical="top"/>
    </xf>
    <xf numFmtId="0" fontId="43" fillId="2" borderId="46" xfId="1" applyFont="1" applyFill="1" applyBorder="1" applyAlignment="1">
      <alignment horizontal="center" vertical="center"/>
    </xf>
    <xf numFmtId="0" fontId="44" fillId="0" borderId="46" xfId="1" applyFont="1" applyBorder="1" applyAlignment="1">
      <alignment horizontal="center" vertical="center"/>
    </xf>
    <xf numFmtId="0" fontId="45" fillId="2" borderId="54" xfId="1" applyFont="1" applyFill="1" applyBorder="1" applyAlignment="1">
      <alignment horizontal="center" vertical="center"/>
    </xf>
    <xf numFmtId="0" fontId="46" fillId="0" borderId="54" xfId="1" applyFont="1" applyBorder="1" applyAlignment="1">
      <alignment horizontal="center" vertical="center"/>
    </xf>
    <xf numFmtId="0" fontId="43" fillId="2" borderId="57" xfId="1" applyFont="1" applyFill="1" applyBorder="1" applyAlignment="1">
      <alignment horizontal="center" vertical="center"/>
    </xf>
    <xf numFmtId="0" fontId="44" fillId="0" borderId="57" xfId="1" applyFont="1" applyBorder="1" applyAlignment="1">
      <alignment horizontal="center" vertical="center"/>
    </xf>
    <xf numFmtId="0" fontId="48" fillId="0" borderId="0" xfId="1" applyFont="1"/>
    <xf numFmtId="0" fontId="49" fillId="0" borderId="0" xfId="0" applyFont="1" applyFill="1" applyAlignment="1">
      <alignment vertical="center"/>
    </xf>
    <xf numFmtId="0" fontId="50" fillId="9" borderId="0" xfId="0" applyFont="1" applyFill="1" applyBorder="1" applyAlignment="1">
      <alignment horizontal="left"/>
    </xf>
    <xf numFmtId="0" fontId="0" fillId="9" borderId="0" xfId="0" applyFill="1" applyAlignment="1">
      <alignment vertical="center"/>
    </xf>
    <xf numFmtId="0" fontId="44" fillId="0" borderId="50" xfId="1" applyFont="1" applyBorder="1" applyAlignment="1">
      <alignment vertical="center"/>
    </xf>
    <xf numFmtId="0" fontId="44" fillId="0" borderId="48" xfId="1" applyFont="1" applyBorder="1" applyAlignment="1">
      <alignment vertical="center"/>
    </xf>
    <xf numFmtId="0" fontId="44" fillId="0" borderId="51" xfId="1" applyFont="1" applyBorder="1" applyAlignment="1">
      <alignment vertical="center"/>
    </xf>
    <xf numFmtId="0" fontId="44" fillId="0" borderId="46" xfId="1" applyFont="1" applyBorder="1" applyAlignment="1">
      <alignment vertical="center"/>
    </xf>
    <xf numFmtId="0" fontId="44" fillId="0" borderId="53" xfId="1" applyFont="1" applyBorder="1" applyAlignment="1">
      <alignment vertical="center"/>
    </xf>
    <xf numFmtId="0" fontId="44" fillId="0" borderId="22" xfId="1" applyFont="1" applyBorder="1" applyAlignment="1">
      <alignment horizontal="center" vertical="center"/>
    </xf>
    <xf numFmtId="0" fontId="44" fillId="0" borderId="32" xfId="1" applyFont="1" applyBorder="1" applyAlignment="1">
      <alignment horizontal="center" vertical="center"/>
    </xf>
    <xf numFmtId="0" fontId="44" fillId="0" borderId="55" xfId="1" applyFont="1" applyBorder="1" applyAlignment="1">
      <alignment horizontal="center" vertical="center"/>
    </xf>
    <xf numFmtId="0" fontId="44" fillId="0" borderId="54" xfId="1" applyFont="1" applyBorder="1" applyAlignment="1">
      <alignment horizontal="center" vertical="center"/>
    </xf>
    <xf numFmtId="0" fontId="44" fillId="0" borderId="2" xfId="1" applyFont="1" applyBorder="1" applyAlignment="1">
      <alignment horizontal="center" vertical="center" shrinkToFit="1"/>
    </xf>
    <xf numFmtId="0" fontId="44" fillId="0" borderId="39" xfId="1" applyFont="1" applyBorder="1" applyAlignment="1">
      <alignment vertical="center"/>
    </xf>
    <xf numFmtId="0" fontId="44" fillId="0" borderId="59" xfId="1" applyFont="1" applyBorder="1" applyAlignment="1">
      <alignment vertical="center"/>
    </xf>
    <xf numFmtId="0" fontId="44" fillId="0" borderId="60" xfId="1" applyFont="1" applyBorder="1" applyAlignment="1">
      <alignment vertical="center"/>
    </xf>
    <xf numFmtId="0" fontId="44" fillId="0" borderId="57" xfId="1" applyFont="1" applyBorder="1" applyAlignment="1">
      <alignment vertical="center"/>
    </xf>
    <xf numFmtId="0" fontId="44" fillId="0" borderId="4" xfId="1" applyFont="1" applyBorder="1" applyAlignment="1">
      <alignment vertical="center"/>
    </xf>
    <xf numFmtId="0" fontId="52" fillId="0" borderId="62" xfId="1" applyFont="1" applyFill="1" applyBorder="1" applyAlignment="1">
      <alignment horizontal="center" vertical="center" shrinkToFit="1"/>
    </xf>
    <xf numFmtId="0" fontId="52" fillId="0" borderId="49" xfId="1" applyFont="1" applyFill="1" applyBorder="1" applyAlignment="1">
      <alignment horizontal="center" vertical="center" shrinkToFit="1"/>
    </xf>
    <xf numFmtId="0" fontId="52" fillId="0" borderId="50" xfId="1" applyFont="1" applyFill="1" applyBorder="1" applyAlignment="1">
      <alignment horizontal="center" vertical="center" shrinkToFit="1"/>
    </xf>
    <xf numFmtId="0" fontId="52" fillId="0" borderId="51" xfId="1" applyFont="1" applyFill="1" applyBorder="1" applyAlignment="1">
      <alignment horizontal="center" vertical="center" shrinkToFit="1"/>
    </xf>
    <xf numFmtId="0" fontId="52" fillId="0" borderId="52" xfId="1" applyFont="1" applyFill="1" applyBorder="1" applyAlignment="1">
      <alignment horizontal="center" vertical="center" shrinkToFit="1"/>
    </xf>
    <xf numFmtId="0" fontId="46" fillId="0" borderId="22" xfId="1" applyFont="1" applyBorder="1" applyAlignment="1">
      <alignment horizontal="center" vertical="center"/>
    </xf>
    <xf numFmtId="0" fontId="46" fillId="0" borderId="32" xfId="1" applyFont="1" applyBorder="1" applyAlignment="1">
      <alignment horizontal="center" vertical="center"/>
    </xf>
    <xf numFmtId="0" fontId="46" fillId="0" borderId="55" xfId="1" applyFont="1" applyBorder="1" applyAlignment="1">
      <alignment horizontal="center" vertical="center"/>
    </xf>
    <xf numFmtId="0" fontId="53" fillId="0" borderId="54" xfId="1" applyFont="1" applyFill="1" applyBorder="1" applyAlignment="1">
      <alignment vertical="center"/>
    </xf>
    <xf numFmtId="0" fontId="44" fillId="0" borderId="32" xfId="1" applyFont="1" applyFill="1" applyBorder="1" applyAlignment="1">
      <alignment vertical="center"/>
    </xf>
    <xf numFmtId="0" fontId="44" fillId="0" borderId="2" xfId="1" applyFont="1" applyFill="1" applyBorder="1" applyAlignment="1">
      <alignment vertical="center"/>
    </xf>
    <xf numFmtId="0" fontId="52" fillId="0" borderId="17" xfId="1" applyFont="1" applyFill="1" applyBorder="1" applyAlignment="1">
      <alignment horizontal="center" vertical="center" shrinkToFit="1"/>
    </xf>
    <xf numFmtId="0" fontId="52" fillId="0" borderId="63" xfId="1" applyFont="1" applyFill="1" applyBorder="1" applyAlignment="1">
      <alignment horizontal="center" vertical="center" shrinkToFit="1"/>
    </xf>
    <xf numFmtId="0" fontId="52" fillId="0" borderId="22" xfId="1" applyFont="1" applyFill="1" applyBorder="1" applyAlignment="1">
      <alignment horizontal="center" vertical="center" shrinkToFit="1"/>
    </xf>
    <xf numFmtId="0" fontId="52" fillId="0" borderId="55" xfId="1" applyFont="1" applyFill="1" applyBorder="1" applyAlignment="1">
      <alignment horizontal="center" vertical="center" shrinkToFit="1"/>
    </xf>
    <xf numFmtId="0" fontId="52" fillId="0" borderId="0" xfId="1" applyFont="1" applyFill="1" applyBorder="1" applyAlignment="1">
      <alignment horizontal="center" vertical="center" shrinkToFit="1"/>
    </xf>
    <xf numFmtId="0" fontId="52" fillId="0" borderId="56" xfId="1" applyFont="1" applyFill="1" applyBorder="1" applyAlignment="1">
      <alignment horizontal="center" vertical="center" shrinkToFit="1"/>
    </xf>
    <xf numFmtId="0" fontId="54" fillId="0" borderId="54" xfId="1" applyFont="1" applyFill="1" applyBorder="1" applyAlignment="1">
      <alignment horizontal="center" vertical="center"/>
    </xf>
    <xf numFmtId="0" fontId="46" fillId="0" borderId="32" xfId="1" applyFont="1" applyFill="1" applyBorder="1" applyAlignment="1">
      <alignment horizontal="center" vertical="center"/>
    </xf>
    <xf numFmtId="0" fontId="46" fillId="0" borderId="2" xfId="1" applyFont="1" applyFill="1" applyBorder="1" applyAlignment="1">
      <alignment horizontal="center" vertical="center"/>
    </xf>
    <xf numFmtId="0" fontId="52" fillId="0" borderId="65" xfId="1" applyFont="1" applyFill="1" applyBorder="1" applyAlignment="1">
      <alignment horizontal="center" vertical="center" shrinkToFit="1"/>
    </xf>
    <xf numFmtId="0" fontId="52" fillId="0" borderId="42" xfId="1" applyFont="1" applyFill="1" applyBorder="1" applyAlignment="1">
      <alignment horizontal="center" vertical="center" shrinkToFit="1"/>
    </xf>
    <xf numFmtId="0" fontId="52" fillId="0" borderId="66" xfId="1" applyFont="1" applyFill="1" applyBorder="1" applyAlignment="1">
      <alignment horizontal="center" vertical="center" shrinkToFit="1"/>
    </xf>
    <xf numFmtId="0" fontId="46" fillId="0" borderId="41" xfId="1" applyFont="1" applyBorder="1" applyAlignment="1">
      <alignment horizontal="center" vertical="center"/>
    </xf>
    <xf numFmtId="0" fontId="46" fillId="0" borderId="33" xfId="1" applyFont="1" applyBorder="1" applyAlignment="1">
      <alignment horizontal="center" vertical="center"/>
    </xf>
    <xf numFmtId="0" fontId="46" fillId="0" borderId="13" xfId="1" applyFont="1" applyBorder="1" applyAlignment="1">
      <alignment horizontal="center" vertical="center"/>
    </xf>
    <xf numFmtId="0" fontId="53" fillId="0" borderId="64" xfId="1" applyFont="1" applyFill="1" applyBorder="1" applyAlignment="1">
      <alignment vertical="center"/>
    </xf>
    <xf numFmtId="0" fontId="44" fillId="0" borderId="33" xfId="1" applyFont="1" applyFill="1" applyBorder="1" applyAlignment="1">
      <alignment vertical="center"/>
    </xf>
    <xf numFmtId="0" fontId="44" fillId="0" borderId="3" xfId="1" applyFont="1" applyFill="1" applyBorder="1" applyAlignment="1">
      <alignment vertical="center"/>
    </xf>
    <xf numFmtId="0" fontId="52" fillId="0" borderId="16" xfId="1" applyFont="1" applyBorder="1" applyAlignment="1">
      <alignment horizontal="center" vertical="center" shrinkToFit="1"/>
    </xf>
    <xf numFmtId="0" fontId="52" fillId="0" borderId="1" xfId="1" applyFont="1" applyBorder="1" applyAlignment="1">
      <alignment horizontal="center" vertical="center" shrinkToFit="1"/>
    </xf>
    <xf numFmtId="0" fontId="52" fillId="0" borderId="21" xfId="1" applyFont="1" applyBorder="1" applyAlignment="1">
      <alignment horizontal="center" vertical="center" shrinkToFit="1"/>
    </xf>
    <xf numFmtId="0" fontId="52" fillId="0" borderId="70" xfId="1" applyFont="1" applyBorder="1" applyAlignment="1">
      <alignment horizontal="center" vertical="center" shrinkToFit="1"/>
    </xf>
    <xf numFmtId="0" fontId="52" fillId="0" borderId="40" xfId="1" applyFont="1" applyBorder="1" applyAlignment="1">
      <alignment horizontal="center" vertical="center" shrinkToFit="1"/>
    </xf>
    <xf numFmtId="0" fontId="52" fillId="0" borderId="71" xfId="1" applyFont="1" applyBorder="1" applyAlignment="1">
      <alignment horizontal="center" vertical="center" shrinkToFit="1"/>
    </xf>
    <xf numFmtId="0" fontId="53" fillId="0" borderId="54" xfId="1" applyFont="1" applyBorder="1" applyAlignment="1">
      <alignment vertical="center"/>
    </xf>
    <xf numFmtId="0" fontId="44" fillId="0" borderId="32" xfId="1" applyFont="1" applyBorder="1" applyAlignment="1">
      <alignment vertical="center"/>
    </xf>
    <xf numFmtId="0" fontId="44" fillId="0" borderId="2" xfId="1" applyFont="1" applyBorder="1" applyAlignment="1">
      <alignment vertical="center"/>
    </xf>
    <xf numFmtId="0" fontId="52" fillId="0" borderId="55" xfId="1" applyFont="1" applyBorder="1" applyAlignment="1">
      <alignment horizontal="center" vertical="center" shrinkToFit="1"/>
    </xf>
    <xf numFmtId="0" fontId="52" fillId="0" borderId="63" xfId="1" applyFont="1" applyBorder="1" applyAlignment="1">
      <alignment horizontal="center" vertical="center" shrinkToFit="1"/>
    </xf>
    <xf numFmtId="0" fontId="52" fillId="0" borderId="22" xfId="1" applyFont="1" applyBorder="1" applyAlignment="1">
      <alignment horizontal="center" vertical="center" shrinkToFit="1"/>
    </xf>
    <xf numFmtId="0" fontId="54" fillId="0" borderId="54" xfId="1" applyFont="1" applyBorder="1" applyAlignment="1">
      <alignment horizontal="center" vertical="center"/>
    </xf>
    <xf numFmtId="0" fontId="46" fillId="0" borderId="2" xfId="1" applyFont="1" applyBorder="1" applyAlignment="1">
      <alignment horizontal="center" vertical="center"/>
    </xf>
    <xf numFmtId="0" fontId="52" fillId="0" borderId="13" xfId="1" applyFont="1" applyBorder="1" applyAlignment="1">
      <alignment horizontal="center" vertical="center" shrinkToFit="1"/>
    </xf>
    <xf numFmtId="0" fontId="52" fillId="0" borderId="42" xfId="1" applyFont="1" applyBorder="1" applyAlignment="1">
      <alignment horizontal="center" vertical="center" shrinkToFit="1"/>
    </xf>
    <xf numFmtId="0" fontId="52" fillId="0" borderId="66" xfId="1" applyFont="1" applyBorder="1" applyAlignment="1">
      <alignment horizontal="center" vertical="center" shrinkToFit="1"/>
    </xf>
    <xf numFmtId="0" fontId="53" fillId="0" borderId="64" xfId="1" applyFont="1" applyBorder="1" applyAlignment="1">
      <alignment vertical="center"/>
    </xf>
    <xf numFmtId="0" fontId="44" fillId="0" borderId="33" xfId="1" applyFont="1" applyBorder="1" applyAlignment="1">
      <alignment vertical="center"/>
    </xf>
    <xf numFmtId="0" fontId="44" fillId="0" borderId="3" xfId="1" applyFont="1" applyBorder="1" applyAlignment="1">
      <alignment vertical="center"/>
    </xf>
    <xf numFmtId="0" fontId="52" fillId="0" borderId="40" xfId="1" applyFont="1" applyFill="1" applyBorder="1" applyAlignment="1">
      <alignment horizontal="center" vertical="center" shrinkToFit="1"/>
    </xf>
    <xf numFmtId="0" fontId="52" fillId="0" borderId="1" xfId="1" applyFont="1" applyFill="1" applyBorder="1" applyAlignment="1">
      <alignment horizontal="center" vertical="center" shrinkToFit="1"/>
    </xf>
    <xf numFmtId="0" fontId="52" fillId="0" borderId="21" xfId="1" applyFont="1" applyFill="1" applyBorder="1" applyAlignment="1">
      <alignment horizontal="center" vertical="center" shrinkToFit="1"/>
    </xf>
    <xf numFmtId="0" fontId="52" fillId="0" borderId="70" xfId="1" applyFont="1" applyFill="1" applyBorder="1" applyAlignment="1">
      <alignment horizontal="center" vertical="center" shrinkToFit="1"/>
    </xf>
    <xf numFmtId="0" fontId="52" fillId="0" borderId="13" xfId="1" applyFont="1" applyFill="1" applyBorder="1" applyAlignment="1">
      <alignment horizontal="center" vertical="center" shrinkToFit="1"/>
    </xf>
    <xf numFmtId="0" fontId="52" fillId="0" borderId="72" xfId="1" applyFont="1" applyFill="1" applyBorder="1" applyAlignment="1">
      <alignment horizontal="center" vertical="center" shrinkToFit="1"/>
    </xf>
    <xf numFmtId="0" fontId="53" fillId="0" borderId="68" xfId="1" applyFont="1" applyFill="1" applyBorder="1" applyAlignment="1">
      <alignment vertical="center"/>
    </xf>
    <xf numFmtId="0" fontId="44" fillId="0" borderId="31" xfId="1" applyFont="1" applyFill="1" applyBorder="1" applyAlignment="1">
      <alignment vertical="center"/>
    </xf>
    <xf numFmtId="0" fontId="44" fillId="0" borderId="5" xfId="1" applyFont="1" applyFill="1" applyBorder="1" applyAlignment="1">
      <alignment vertical="center"/>
    </xf>
    <xf numFmtId="0" fontId="52" fillId="0" borderId="16" xfId="1" applyFont="1" applyFill="1" applyBorder="1" applyAlignment="1">
      <alignment horizontal="center" vertical="center" shrinkToFit="1"/>
    </xf>
    <xf numFmtId="0" fontId="52" fillId="0" borderId="71" xfId="1" applyFont="1" applyFill="1" applyBorder="1" applyAlignment="1">
      <alignment horizontal="center" vertical="center" shrinkToFit="1"/>
    </xf>
    <xf numFmtId="0" fontId="52" fillId="0" borderId="60" xfId="1" applyFont="1" applyFill="1" applyBorder="1" applyAlignment="1">
      <alignment horizontal="center" vertical="center" shrinkToFit="1"/>
    </xf>
    <xf numFmtId="0" fontId="52" fillId="0" borderId="6" xfId="1" applyFont="1" applyFill="1" applyBorder="1" applyAlignment="1">
      <alignment horizontal="center" vertical="center" shrinkToFit="1"/>
    </xf>
    <xf numFmtId="0" fontId="52" fillId="0" borderId="74" xfId="1" applyFont="1" applyFill="1" applyBorder="1" applyAlignment="1">
      <alignment horizontal="center" vertical="center" shrinkToFit="1"/>
    </xf>
    <xf numFmtId="0" fontId="46" fillId="0" borderId="39" xfId="1" applyFont="1" applyBorder="1" applyAlignment="1">
      <alignment horizontal="center" vertical="center"/>
    </xf>
    <xf numFmtId="0" fontId="46" fillId="0" borderId="59" xfId="1" applyFont="1" applyBorder="1" applyAlignment="1">
      <alignment horizontal="center" vertical="center"/>
    </xf>
    <xf numFmtId="0" fontId="46" fillId="0" borderId="60" xfId="1" applyFont="1" applyBorder="1" applyAlignment="1">
      <alignment horizontal="center" vertical="center"/>
    </xf>
    <xf numFmtId="0" fontId="53" fillId="0" borderId="57" xfId="1" applyFont="1" applyFill="1" applyBorder="1" applyAlignment="1">
      <alignment vertical="center"/>
    </xf>
    <xf numFmtId="0" fontId="44" fillId="0" borderId="59" xfId="1" applyFont="1" applyFill="1" applyBorder="1" applyAlignment="1">
      <alignment vertical="center"/>
    </xf>
    <xf numFmtId="0" fontId="44" fillId="0" borderId="4" xfId="1" applyFont="1" applyFill="1" applyBorder="1" applyAlignment="1">
      <alignment vertical="center"/>
    </xf>
    <xf numFmtId="0" fontId="52" fillId="7" borderId="40" xfId="1" applyFont="1" applyFill="1" applyBorder="1" applyAlignment="1">
      <alignment horizontal="center" vertical="center" shrinkToFit="1"/>
    </xf>
    <xf numFmtId="0" fontId="52" fillId="7" borderId="1" xfId="1" applyFont="1" applyFill="1" applyBorder="1" applyAlignment="1">
      <alignment horizontal="center" vertical="center" shrinkToFit="1"/>
    </xf>
    <xf numFmtId="0" fontId="52" fillId="7" borderId="21" xfId="1" applyFont="1" applyFill="1" applyBorder="1" applyAlignment="1">
      <alignment horizontal="center" vertical="center" shrinkToFit="1"/>
    </xf>
    <xf numFmtId="0" fontId="52" fillId="7" borderId="55" xfId="1" applyFont="1" applyFill="1" applyBorder="1" applyAlignment="1">
      <alignment horizontal="center" vertical="center" shrinkToFit="1"/>
    </xf>
    <xf numFmtId="0" fontId="52" fillId="7" borderId="0" xfId="1" applyFont="1" applyFill="1" applyBorder="1" applyAlignment="1">
      <alignment horizontal="center" vertical="center" shrinkToFit="1"/>
    </xf>
    <xf numFmtId="0" fontId="52" fillId="7" borderId="22" xfId="1" applyFont="1" applyFill="1" applyBorder="1" applyAlignment="1">
      <alignment horizontal="center" vertical="center" shrinkToFit="1"/>
    </xf>
    <xf numFmtId="0" fontId="52" fillId="7" borderId="51" xfId="1" applyFont="1" applyFill="1" applyBorder="1" applyAlignment="1">
      <alignment horizontal="center" vertical="center" shrinkToFit="1"/>
    </xf>
    <xf numFmtId="0" fontId="52" fillId="7" borderId="49" xfId="1" applyFont="1" applyFill="1" applyBorder="1" applyAlignment="1">
      <alignment horizontal="center" vertical="center" shrinkToFit="1"/>
    </xf>
    <xf numFmtId="0" fontId="52" fillId="7" borderId="50" xfId="1" applyFont="1" applyFill="1" applyBorder="1" applyAlignment="1">
      <alignment horizontal="center" vertical="center" shrinkToFit="1"/>
    </xf>
    <xf numFmtId="0" fontId="52" fillId="7" borderId="16" xfId="1" applyFont="1" applyFill="1" applyBorder="1" applyAlignment="1">
      <alignment horizontal="center" vertical="center" shrinkToFit="1"/>
    </xf>
    <xf numFmtId="49" fontId="4" fillId="7" borderId="33" xfId="0" applyNumberFormat="1" applyFont="1" applyFill="1" applyBorder="1" applyAlignment="1">
      <alignment horizontal="center" vertical="center"/>
    </xf>
    <xf numFmtId="0" fontId="0" fillId="0" borderId="0" xfId="1" applyFont="1"/>
    <xf numFmtId="0" fontId="31" fillId="0" borderId="31" xfId="0" applyFont="1" applyFill="1" applyBorder="1" applyAlignment="1">
      <alignment horizontal="center" vertical="center" wrapText="1"/>
    </xf>
    <xf numFmtId="0" fontId="31" fillId="0" borderId="32" xfId="0" applyFont="1" applyFill="1" applyBorder="1" applyAlignment="1">
      <alignment horizontal="center" vertical="center" wrapText="1"/>
    </xf>
    <xf numFmtId="0" fontId="31" fillId="0" borderId="33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56" fontId="31" fillId="5" borderId="25" xfId="0" applyNumberFormat="1" applyFont="1" applyFill="1" applyBorder="1" applyAlignment="1">
      <alignment horizontal="center" vertical="center"/>
    </xf>
    <xf numFmtId="49" fontId="20" fillId="0" borderId="6" xfId="0" applyNumberFormat="1" applyFont="1" applyBorder="1" applyAlignment="1">
      <alignment horizontal="right" vertical="center"/>
    </xf>
    <xf numFmtId="49" fontId="20" fillId="0" borderId="39" xfId="0" applyNumberFormat="1" applyFont="1" applyBorder="1" applyAlignment="1">
      <alignment horizontal="right" vertical="center"/>
    </xf>
    <xf numFmtId="0" fontId="33" fillId="0" borderId="32" xfId="0" applyFont="1" applyFill="1" applyBorder="1" applyAlignment="1">
      <alignment horizontal="center" vertical="center" wrapText="1"/>
    </xf>
    <xf numFmtId="0" fontId="33" fillId="0" borderId="33" xfId="0" applyFont="1" applyFill="1" applyBorder="1" applyAlignment="1">
      <alignment horizontal="center" vertical="center"/>
    </xf>
    <xf numFmtId="0" fontId="35" fillId="0" borderId="32" xfId="0" applyFont="1" applyFill="1" applyBorder="1" applyAlignment="1">
      <alignment horizontal="center" vertical="center" wrapText="1"/>
    </xf>
    <xf numFmtId="0" fontId="35" fillId="0" borderId="33" xfId="0" applyFont="1" applyFill="1" applyBorder="1" applyAlignment="1">
      <alignment horizontal="center" vertical="center"/>
    </xf>
    <xf numFmtId="0" fontId="31" fillId="0" borderId="32" xfId="0" applyFont="1" applyFill="1" applyBorder="1" applyAlignment="1">
      <alignment horizontal="center" vertical="center"/>
    </xf>
    <xf numFmtId="0" fontId="31" fillId="0" borderId="33" xfId="0" applyFont="1" applyFill="1" applyBorder="1" applyAlignment="1">
      <alignment horizontal="center" vertical="center"/>
    </xf>
    <xf numFmtId="0" fontId="34" fillId="0" borderId="32" xfId="0" applyFont="1" applyFill="1" applyBorder="1" applyAlignment="1">
      <alignment horizontal="center" vertical="center" wrapText="1"/>
    </xf>
    <xf numFmtId="0" fontId="34" fillId="0" borderId="33" xfId="0" applyFont="1" applyFill="1" applyBorder="1" applyAlignment="1">
      <alignment horizontal="center" vertical="center"/>
    </xf>
    <xf numFmtId="0" fontId="38" fillId="3" borderId="31" xfId="0" applyFont="1" applyFill="1" applyBorder="1" applyAlignment="1">
      <alignment horizontal="center" vertical="center"/>
    </xf>
    <xf numFmtId="0" fontId="38" fillId="3" borderId="33" xfId="0" applyFont="1" applyFill="1" applyBorder="1" applyAlignment="1">
      <alignment horizontal="center" vertical="center"/>
    </xf>
    <xf numFmtId="0" fontId="39" fillId="3" borderId="40" xfId="0" applyFont="1" applyFill="1" applyBorder="1" applyAlignment="1">
      <alignment horizontal="center" vertical="center"/>
    </xf>
    <xf numFmtId="0" fontId="39" fillId="3" borderId="1" xfId="0" applyFont="1" applyFill="1" applyBorder="1" applyAlignment="1">
      <alignment horizontal="center" vertical="center"/>
    </xf>
    <xf numFmtId="0" fontId="39" fillId="3" borderId="21" xfId="0" applyFont="1" applyFill="1" applyBorder="1" applyAlignment="1">
      <alignment horizontal="center" vertical="center"/>
    </xf>
    <xf numFmtId="0" fontId="39" fillId="3" borderId="13" xfId="0" applyFont="1" applyFill="1" applyBorder="1" applyAlignment="1">
      <alignment horizontal="center" vertical="center"/>
    </xf>
    <xf numFmtId="0" fontId="39" fillId="3" borderId="42" xfId="0" applyFont="1" applyFill="1" applyBorder="1" applyAlignment="1">
      <alignment horizontal="center" vertical="center"/>
    </xf>
    <xf numFmtId="0" fontId="39" fillId="3" borderId="41" xfId="0" applyFont="1" applyFill="1" applyBorder="1" applyAlignment="1">
      <alignment horizontal="center" vertical="center"/>
    </xf>
    <xf numFmtId="0" fontId="39" fillId="3" borderId="40" xfId="0" applyFont="1" applyFill="1" applyBorder="1" applyAlignment="1">
      <alignment horizontal="center" vertical="center" shrinkToFit="1"/>
    </xf>
    <xf numFmtId="0" fontId="39" fillId="3" borderId="21" xfId="0" applyFont="1" applyFill="1" applyBorder="1" applyAlignment="1">
      <alignment horizontal="center" vertical="center" shrinkToFit="1"/>
    </xf>
    <xf numFmtId="0" fontId="39" fillId="3" borderId="13" xfId="0" applyFont="1" applyFill="1" applyBorder="1" applyAlignment="1">
      <alignment horizontal="center" vertical="center" shrinkToFit="1"/>
    </xf>
    <xf numFmtId="0" fontId="39" fillId="3" borderId="41" xfId="0" applyFont="1" applyFill="1" applyBorder="1" applyAlignment="1">
      <alignment horizontal="center" vertical="center" shrinkToFit="1"/>
    </xf>
    <xf numFmtId="56" fontId="38" fillId="3" borderId="24" xfId="0" applyNumberFormat="1" applyFont="1" applyFill="1" applyBorder="1" applyAlignment="1">
      <alignment horizontal="center" vertical="center"/>
    </xf>
    <xf numFmtId="0" fontId="38" fillId="3" borderId="26" xfId="0" applyFont="1" applyFill="1" applyBorder="1" applyAlignment="1">
      <alignment horizontal="center" vertical="center"/>
    </xf>
    <xf numFmtId="0" fontId="38" fillId="3" borderId="40" xfId="0" applyFont="1" applyFill="1" applyBorder="1" applyAlignment="1">
      <alignment horizontal="center" vertical="center"/>
    </xf>
    <xf numFmtId="0" fontId="38" fillId="3" borderId="21" xfId="0" applyFont="1" applyFill="1" applyBorder="1" applyAlignment="1">
      <alignment horizontal="center" vertical="center"/>
    </xf>
    <xf numFmtId="0" fontId="38" fillId="3" borderId="13" xfId="0" applyFont="1" applyFill="1" applyBorder="1" applyAlignment="1">
      <alignment horizontal="center" vertical="center"/>
    </xf>
    <xf numFmtId="0" fontId="38" fillId="3" borderId="41" xfId="0" applyFont="1" applyFill="1" applyBorder="1" applyAlignment="1">
      <alignment horizontal="center" vertical="center"/>
    </xf>
    <xf numFmtId="176" fontId="30" fillId="0" borderId="45" xfId="0" applyNumberFormat="1" applyFont="1" applyFill="1" applyBorder="1" applyAlignment="1">
      <alignment horizontal="left" vertical="center"/>
    </xf>
    <xf numFmtId="176" fontId="30" fillId="0" borderId="37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" fillId="0" borderId="0" xfId="1" applyFont="1" applyAlignment="1">
      <alignment horizontal="center"/>
    </xf>
    <xf numFmtId="0" fontId="0" fillId="0" borderId="0" xfId="1" applyFont="1" applyAlignment="1">
      <alignment horizontal="center"/>
    </xf>
    <xf numFmtId="0" fontId="48" fillId="0" borderId="0" xfId="1" applyFont="1" applyAlignment="1">
      <alignment horizontal="center"/>
    </xf>
    <xf numFmtId="0" fontId="42" fillId="0" borderId="0" xfId="1" applyFont="1" applyAlignment="1">
      <alignment horizontal="center" vertical="center"/>
    </xf>
    <xf numFmtId="179" fontId="3" fillId="0" borderId="6" xfId="0" applyNumberFormat="1" applyFont="1" applyBorder="1" applyAlignment="1">
      <alignment horizontal="right"/>
    </xf>
    <xf numFmtId="0" fontId="44" fillId="0" borderId="47" xfId="1" applyFont="1" applyBorder="1" applyAlignment="1">
      <alignment horizontal="center" vertical="center" shrinkToFit="1"/>
    </xf>
    <xf numFmtId="0" fontId="44" fillId="0" borderId="48" xfId="1" applyFont="1" applyBorder="1" applyAlignment="1">
      <alignment horizontal="center" vertical="center" shrinkToFit="1"/>
    </xf>
    <xf numFmtId="0" fontId="44" fillId="0" borderId="25" xfId="1" applyFont="1" applyBorder="1" applyAlignment="1">
      <alignment horizontal="center" vertical="center" shrinkToFit="1"/>
    </xf>
    <xf numFmtId="0" fontId="44" fillId="0" borderId="32" xfId="1" applyFont="1" applyBorder="1" applyAlignment="1">
      <alignment horizontal="center" vertical="center" shrinkToFit="1"/>
    </xf>
    <xf numFmtId="0" fontId="44" fillId="0" borderId="58" xfId="1" applyFont="1" applyBorder="1" applyAlignment="1">
      <alignment horizontal="center" vertical="center" shrinkToFit="1"/>
    </xf>
    <xf numFmtId="0" fontId="44" fillId="0" borderId="59" xfId="1" applyFont="1" applyBorder="1" applyAlignment="1">
      <alignment horizontal="center" vertical="center" shrinkToFit="1"/>
    </xf>
    <xf numFmtId="0" fontId="44" fillId="0" borderId="49" xfId="1" applyFont="1" applyBorder="1" applyAlignment="1">
      <alignment horizontal="center" vertical="center" shrinkToFit="1"/>
    </xf>
    <xf numFmtId="0" fontId="44" fillId="0" borderId="49" xfId="0" applyFont="1" applyBorder="1" applyAlignment="1">
      <alignment horizontal="center" vertical="center" shrinkToFit="1"/>
    </xf>
    <xf numFmtId="0" fontId="44" fillId="0" borderId="50" xfId="0" applyFont="1" applyBorder="1" applyAlignment="1">
      <alignment horizontal="center" vertical="center" shrinkToFit="1"/>
    </xf>
    <xf numFmtId="0" fontId="44" fillId="0" borderId="0" xfId="0" applyFont="1" applyBorder="1" applyAlignment="1">
      <alignment horizontal="center" vertical="center" shrinkToFit="1"/>
    </xf>
    <xf numFmtId="0" fontId="44" fillId="0" borderId="22" xfId="0" applyFont="1" applyBorder="1" applyAlignment="1">
      <alignment horizontal="center" vertical="center" shrinkToFit="1"/>
    </xf>
    <xf numFmtId="0" fontId="44" fillId="0" borderId="6" xfId="0" applyFont="1" applyBorder="1" applyAlignment="1">
      <alignment horizontal="center" vertical="center" shrinkToFit="1"/>
    </xf>
    <xf numFmtId="0" fontId="44" fillId="0" borderId="39" xfId="0" applyFont="1" applyBorder="1" applyAlignment="1">
      <alignment horizontal="center" vertical="center" shrinkToFit="1"/>
    </xf>
    <xf numFmtId="0" fontId="51" fillId="0" borderId="51" xfId="1" applyFont="1" applyBorder="1" applyAlignment="1">
      <alignment horizontal="center" vertical="center" wrapText="1" shrinkToFit="1"/>
    </xf>
    <xf numFmtId="0" fontId="51" fillId="0" borderId="49" xfId="1" applyFont="1" applyBorder="1" applyAlignment="1">
      <alignment horizontal="center" vertical="center" wrapText="1" shrinkToFit="1"/>
    </xf>
    <xf numFmtId="0" fontId="51" fillId="0" borderId="50" xfId="1" applyFont="1" applyBorder="1" applyAlignment="1">
      <alignment horizontal="center" vertical="center" wrapText="1" shrinkToFit="1"/>
    </xf>
    <xf numFmtId="0" fontId="51" fillId="0" borderId="55" xfId="1" applyFont="1" applyBorder="1" applyAlignment="1">
      <alignment horizontal="center" vertical="center" wrapText="1" shrinkToFit="1"/>
    </xf>
    <xf numFmtId="0" fontId="51" fillId="0" borderId="0" xfId="1" applyFont="1" applyBorder="1" applyAlignment="1">
      <alignment horizontal="center" vertical="center" wrapText="1" shrinkToFit="1"/>
    </xf>
    <xf numFmtId="0" fontId="51" fillId="0" borderId="22" xfId="1" applyFont="1" applyBorder="1" applyAlignment="1">
      <alignment horizontal="center" vertical="center" wrapText="1" shrinkToFit="1"/>
    </xf>
    <xf numFmtId="0" fontId="51" fillId="0" borderId="60" xfId="1" applyFont="1" applyBorder="1" applyAlignment="1">
      <alignment horizontal="center" vertical="center" wrapText="1" shrinkToFit="1"/>
    </xf>
    <xf numFmtId="0" fontId="51" fillId="0" borderId="6" xfId="1" applyFont="1" applyBorder="1" applyAlignment="1">
      <alignment horizontal="center" vertical="center" wrapText="1" shrinkToFit="1"/>
    </xf>
    <xf numFmtId="0" fontId="51" fillId="0" borderId="39" xfId="1" applyFont="1" applyBorder="1" applyAlignment="1">
      <alignment horizontal="center" vertical="center" wrapText="1" shrinkToFit="1"/>
    </xf>
    <xf numFmtId="0" fontId="44" fillId="0" borderId="51" xfId="1" applyFont="1" applyBorder="1" applyAlignment="1">
      <alignment horizontal="center" vertical="center" shrinkToFit="1"/>
    </xf>
    <xf numFmtId="0" fontId="44" fillId="0" borderId="55" xfId="0" applyFont="1" applyBorder="1" applyAlignment="1">
      <alignment horizontal="center" vertical="center" shrinkToFit="1"/>
    </xf>
    <xf numFmtId="0" fontId="44" fillId="0" borderId="60" xfId="0" applyFont="1" applyBorder="1" applyAlignment="1">
      <alignment horizontal="center" vertical="center" shrinkToFit="1"/>
    </xf>
    <xf numFmtId="0" fontId="44" fillId="0" borderId="51" xfId="1" applyFont="1" applyFill="1" applyBorder="1" applyAlignment="1">
      <alignment horizontal="center" vertical="center" shrinkToFit="1"/>
    </xf>
    <xf numFmtId="0" fontId="44" fillId="0" borderId="49" xfId="0" applyFont="1" applyFill="1" applyBorder="1" applyAlignment="1">
      <alignment horizontal="center" vertical="center" shrinkToFit="1"/>
    </xf>
    <xf numFmtId="0" fontId="44" fillId="0" borderId="52" xfId="0" applyFont="1" applyFill="1" applyBorder="1" applyAlignment="1">
      <alignment horizontal="center" vertical="center" shrinkToFit="1"/>
    </xf>
    <xf numFmtId="0" fontId="44" fillId="0" borderId="55" xfId="0" applyFont="1" applyFill="1" applyBorder="1" applyAlignment="1">
      <alignment horizontal="center" vertical="center" shrinkToFit="1"/>
    </xf>
    <xf numFmtId="0" fontId="44" fillId="0" borderId="0" xfId="0" applyFont="1" applyFill="1" applyBorder="1" applyAlignment="1">
      <alignment horizontal="center" vertical="center" shrinkToFit="1"/>
    </xf>
    <xf numFmtId="0" fontId="44" fillId="0" borderId="56" xfId="0" applyFont="1" applyFill="1" applyBorder="1" applyAlignment="1">
      <alignment horizontal="center" vertical="center" shrinkToFit="1"/>
    </xf>
    <xf numFmtId="0" fontId="44" fillId="0" borderId="60" xfId="0" applyFont="1" applyFill="1" applyBorder="1" applyAlignment="1">
      <alignment horizontal="center" vertical="center" shrinkToFit="1"/>
    </xf>
    <xf numFmtId="0" fontId="44" fillId="0" borderId="6" xfId="0" applyFont="1" applyFill="1" applyBorder="1" applyAlignment="1">
      <alignment horizontal="center" vertical="center" shrinkToFit="1"/>
    </xf>
    <xf numFmtId="0" fontId="44" fillId="0" borderId="61" xfId="0" applyFont="1" applyFill="1" applyBorder="1" applyAlignment="1">
      <alignment horizontal="center" vertical="center" shrinkToFit="1"/>
    </xf>
    <xf numFmtId="0" fontId="47" fillId="2" borderId="46" xfId="1" applyFont="1" applyFill="1" applyBorder="1" applyAlignment="1">
      <alignment horizontal="center" vertical="center"/>
    </xf>
    <xf numFmtId="0" fontId="47" fillId="2" borderId="54" xfId="1" applyFont="1" applyFill="1" applyBorder="1" applyAlignment="1">
      <alignment horizontal="center" vertical="center"/>
    </xf>
    <xf numFmtId="0" fontId="47" fillId="2" borderId="64" xfId="1" applyFont="1" applyFill="1" applyBorder="1" applyAlignment="1">
      <alignment horizontal="center" vertical="center"/>
    </xf>
    <xf numFmtId="0" fontId="44" fillId="0" borderId="46" xfId="1" applyFont="1" applyFill="1" applyBorder="1" applyAlignment="1">
      <alignment horizontal="center" vertical="center" shrinkToFit="1"/>
    </xf>
    <xf numFmtId="0" fontId="44" fillId="0" borderId="54" xfId="1" applyFont="1" applyFill="1" applyBorder="1" applyAlignment="1">
      <alignment horizontal="center" vertical="center" shrinkToFit="1"/>
    </xf>
    <xf numFmtId="0" fontId="44" fillId="0" borderId="64" xfId="1" applyFont="1" applyFill="1" applyBorder="1" applyAlignment="1">
      <alignment horizontal="center" vertical="center" shrinkToFit="1"/>
    </xf>
    <xf numFmtId="0" fontId="55" fillId="0" borderId="13" xfId="1" applyFont="1" applyFill="1" applyBorder="1" applyAlignment="1">
      <alignment horizontal="center" vertical="center" shrinkToFit="1"/>
    </xf>
    <xf numFmtId="0" fontId="55" fillId="0" borderId="42" xfId="1" applyFont="1" applyFill="1" applyBorder="1" applyAlignment="1">
      <alignment horizontal="center" vertical="center" shrinkToFit="1"/>
    </xf>
    <xf numFmtId="0" fontId="55" fillId="0" borderId="41" xfId="1" applyFont="1" applyFill="1" applyBorder="1" applyAlignment="1">
      <alignment horizontal="center" vertical="center" shrinkToFit="1"/>
    </xf>
    <xf numFmtId="0" fontId="55" fillId="7" borderId="13" xfId="1" applyFont="1" applyFill="1" applyBorder="1" applyAlignment="1">
      <alignment horizontal="center" vertical="center" shrinkToFit="1"/>
    </xf>
    <xf numFmtId="0" fontId="55" fillId="7" borderId="42" xfId="1" applyFont="1" applyFill="1" applyBorder="1" applyAlignment="1">
      <alignment horizontal="center" vertical="center" shrinkToFit="1"/>
    </xf>
    <xf numFmtId="0" fontId="55" fillId="7" borderId="41" xfId="1" applyFont="1" applyFill="1" applyBorder="1" applyAlignment="1">
      <alignment horizontal="center" vertical="center" shrinkToFit="1"/>
    </xf>
    <xf numFmtId="0" fontId="55" fillId="0" borderId="67" xfId="1" applyFont="1" applyFill="1" applyBorder="1" applyAlignment="1">
      <alignment horizontal="center" vertical="center" shrinkToFit="1"/>
    </xf>
    <xf numFmtId="0" fontId="47" fillId="2" borderId="68" xfId="1" applyFont="1" applyFill="1" applyBorder="1" applyAlignment="1">
      <alignment horizontal="center" vertical="center"/>
    </xf>
    <xf numFmtId="0" fontId="44" fillId="0" borderId="69" xfId="1" applyFont="1" applyBorder="1" applyAlignment="1">
      <alignment horizontal="center" vertical="center" wrapText="1" shrinkToFit="1"/>
    </xf>
    <xf numFmtId="0" fontId="55" fillId="0" borderId="65" xfId="1" applyFont="1" applyFill="1" applyBorder="1" applyAlignment="1">
      <alignment horizontal="center" vertical="center" shrinkToFit="1"/>
    </xf>
    <xf numFmtId="0" fontId="44" fillId="0" borderId="69" xfId="1" applyFont="1" applyFill="1" applyBorder="1" applyAlignment="1">
      <alignment horizontal="center" vertical="center" wrapText="1" shrinkToFit="1"/>
    </xf>
    <xf numFmtId="0" fontId="55" fillId="7" borderId="65" xfId="1" applyFont="1" applyFill="1" applyBorder="1" applyAlignment="1">
      <alignment horizontal="center" vertical="center" shrinkToFit="1"/>
    </xf>
    <xf numFmtId="0" fontId="56" fillId="0" borderId="40" xfId="1" applyFont="1" applyBorder="1" applyAlignment="1">
      <alignment horizontal="center" vertical="center" shrinkToFit="1"/>
    </xf>
    <xf numFmtId="0" fontId="56" fillId="0" borderId="1" xfId="1" applyFont="1" applyBorder="1" applyAlignment="1">
      <alignment horizontal="center" vertical="center" shrinkToFit="1"/>
    </xf>
    <xf numFmtId="0" fontId="56" fillId="0" borderId="21" xfId="1" applyFont="1" applyBorder="1" applyAlignment="1">
      <alignment horizontal="center" vertical="center" shrinkToFit="1"/>
    </xf>
    <xf numFmtId="0" fontId="20" fillId="0" borderId="0" xfId="0" applyFont="1" applyAlignment="1">
      <alignment horizontal="left" vertical="center" wrapText="1"/>
    </xf>
    <xf numFmtId="0" fontId="44" fillId="0" borderId="68" xfId="1" applyFont="1" applyFill="1" applyBorder="1" applyAlignment="1">
      <alignment horizontal="center" vertical="center" wrapText="1" shrinkToFit="1"/>
    </xf>
    <xf numFmtId="0" fontId="57" fillId="0" borderId="40" xfId="1" applyFont="1" applyBorder="1" applyAlignment="1">
      <alignment horizontal="center" vertical="center" shrinkToFit="1"/>
    </xf>
    <xf numFmtId="0" fontId="57" fillId="0" borderId="1" xfId="1" applyFont="1" applyBorder="1" applyAlignment="1">
      <alignment horizontal="center" vertical="center" shrinkToFit="1"/>
    </xf>
    <xf numFmtId="0" fontId="57" fillId="0" borderId="21" xfId="1" applyFont="1" applyBorder="1" applyAlignment="1">
      <alignment horizontal="center" vertical="center" shrinkToFit="1"/>
    </xf>
    <xf numFmtId="0" fontId="55" fillId="0" borderId="60" xfId="1" applyFont="1" applyFill="1" applyBorder="1" applyAlignment="1">
      <alignment horizontal="center" vertical="center" shrinkToFit="1"/>
    </xf>
    <xf numFmtId="0" fontId="55" fillId="0" borderId="6" xfId="1" applyFont="1" applyFill="1" applyBorder="1" applyAlignment="1">
      <alignment horizontal="center" vertical="center" shrinkToFit="1"/>
    </xf>
    <xf numFmtId="0" fontId="55" fillId="0" borderId="39" xfId="1" applyFont="1" applyFill="1" applyBorder="1" applyAlignment="1">
      <alignment horizontal="center" vertical="center" shrinkToFit="1"/>
    </xf>
    <xf numFmtId="0" fontId="47" fillId="2" borderId="57" xfId="1" applyFont="1" applyFill="1" applyBorder="1" applyAlignment="1">
      <alignment horizontal="center" vertical="center"/>
    </xf>
    <xf numFmtId="0" fontId="44" fillId="0" borderId="73" xfId="1" applyFont="1" applyBorder="1" applyAlignment="1">
      <alignment horizontal="center" vertical="center" wrapText="1" shrinkToFit="1"/>
    </xf>
    <xf numFmtId="56" fontId="0" fillId="0" borderId="44" xfId="0" applyNumberFormat="1" applyBorder="1" applyAlignment="1">
      <alignment horizontal="center" vertical="center"/>
    </xf>
    <xf numFmtId="0" fontId="18" fillId="3" borderId="40" xfId="0" applyFont="1" applyFill="1" applyBorder="1" applyAlignment="1">
      <alignment horizontal="center" vertical="center" shrinkToFit="1"/>
    </xf>
    <xf numFmtId="0" fontId="18" fillId="3" borderId="21" xfId="0" applyFont="1" applyFill="1" applyBorder="1" applyAlignment="1">
      <alignment horizontal="center" vertical="center" shrinkToFit="1"/>
    </xf>
    <xf numFmtId="0" fontId="18" fillId="3" borderId="13" xfId="0" applyFont="1" applyFill="1" applyBorder="1" applyAlignment="1">
      <alignment horizontal="center" vertical="center" shrinkToFit="1"/>
    </xf>
    <xf numFmtId="0" fontId="18" fillId="3" borderId="41" xfId="0" applyFont="1" applyFill="1" applyBorder="1" applyAlignment="1">
      <alignment horizontal="center" vertical="center" shrinkToFit="1"/>
    </xf>
    <xf numFmtId="56" fontId="9" fillId="3" borderId="24" xfId="0" applyNumberFormat="1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9" fillId="3" borderId="31" xfId="0" applyFont="1" applyFill="1" applyBorder="1" applyAlignment="1">
      <alignment horizontal="center" vertical="center"/>
    </xf>
    <xf numFmtId="0" fontId="9" fillId="3" borderId="33" xfId="0" applyFont="1" applyFill="1" applyBorder="1" applyAlignment="1">
      <alignment horizontal="center" vertical="center"/>
    </xf>
    <xf numFmtId="0" fontId="18" fillId="3" borderId="40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8" fillId="3" borderId="21" xfId="0" applyFont="1" applyFill="1" applyBorder="1" applyAlignment="1">
      <alignment horizontal="center" vertical="center"/>
    </xf>
    <xf numFmtId="0" fontId="18" fillId="3" borderId="13" xfId="0" applyFont="1" applyFill="1" applyBorder="1" applyAlignment="1">
      <alignment horizontal="center" vertical="center"/>
    </xf>
    <xf numFmtId="0" fontId="18" fillId="3" borderId="42" xfId="0" applyFont="1" applyFill="1" applyBorder="1" applyAlignment="1">
      <alignment horizontal="center" vertical="center"/>
    </xf>
    <xf numFmtId="0" fontId="18" fillId="3" borderId="41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 shrinkToFit="1"/>
    </xf>
    <xf numFmtId="0" fontId="21" fillId="0" borderId="32" xfId="0" applyFont="1" applyFill="1" applyBorder="1" applyAlignment="1">
      <alignment horizontal="center" vertical="center" shrinkToFit="1"/>
    </xf>
    <xf numFmtId="0" fontId="21" fillId="0" borderId="33" xfId="0" applyFont="1" applyFill="1" applyBorder="1" applyAlignment="1">
      <alignment horizontal="center" vertical="center" shrinkToFit="1"/>
    </xf>
    <xf numFmtId="0" fontId="9" fillId="3" borderId="35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0" fontId="18" fillId="3" borderId="35" xfId="0" applyFont="1" applyFill="1" applyBorder="1" applyAlignment="1">
      <alignment horizontal="center" vertical="center"/>
    </xf>
    <xf numFmtId="0" fontId="18" fillId="3" borderId="36" xfId="0" applyFont="1" applyFill="1" applyBorder="1" applyAlignment="1">
      <alignment horizontal="center" vertical="center"/>
    </xf>
    <xf numFmtId="0" fontId="18" fillId="3" borderId="37" xfId="0" applyFont="1" applyFill="1" applyBorder="1" applyAlignment="1">
      <alignment horizontal="center" vertical="center"/>
    </xf>
    <xf numFmtId="0" fontId="18" fillId="3" borderId="38" xfId="0" applyFont="1" applyFill="1" applyBorder="1" applyAlignment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showZeros="0" showOutlineSymbols="0" topLeftCell="B1537" zoomScaleSheetLayoutView="4" workbookViewId="0"/>
  </sheetViews>
  <sheetFormatPr defaultRowHeight="13.5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1"/>
  <sheetViews>
    <sheetView view="pageBreakPreview" topLeftCell="A58" zoomScaleNormal="100" zoomScaleSheetLayoutView="100" workbookViewId="0">
      <selection activeCell="K4" sqref="K4"/>
    </sheetView>
  </sheetViews>
  <sheetFormatPr defaultRowHeight="15"/>
  <cols>
    <col min="1" max="1" width="1.625" style="20" customWidth="1"/>
    <col min="2" max="2" width="10.625" style="111" customWidth="1"/>
    <col min="3" max="3" width="10.5" style="20" customWidth="1"/>
    <col min="4" max="4" width="15.625" style="20" customWidth="1"/>
    <col min="5" max="5" width="9.375" style="20" customWidth="1"/>
    <col min="6" max="6" width="15.5" style="96" customWidth="1"/>
    <col min="7" max="7" width="5.625" style="66" customWidth="1"/>
    <col min="8" max="8" width="15.5" style="76" customWidth="1"/>
    <col min="9" max="9" width="3.875" style="20" customWidth="1"/>
    <col min="10" max="10" width="15.5" style="76" customWidth="1"/>
    <col min="11" max="11" width="22.625" style="20" customWidth="1"/>
    <col min="12" max="12" width="2.125" style="20" customWidth="1"/>
    <col min="13" max="13" width="10.375" style="11" customWidth="1"/>
    <col min="14" max="14" width="18.375" style="50" customWidth="1"/>
    <col min="15" max="15" width="13.125" style="18" customWidth="1"/>
    <col min="16" max="16" width="6.625" style="18" customWidth="1"/>
    <col min="17" max="17" width="15" style="11" customWidth="1"/>
    <col min="18" max="18" width="4.125" style="46" customWidth="1"/>
    <col min="19" max="19" width="9" style="20"/>
    <col min="20" max="20" width="14.75" style="1" customWidth="1"/>
    <col min="21" max="23" width="15.5" style="92" customWidth="1"/>
    <col min="24" max="16384" width="9" style="20"/>
  </cols>
  <sheetData>
    <row r="1" spans="1:23">
      <c r="A1" s="15"/>
      <c r="B1" s="103"/>
      <c r="C1" s="15"/>
      <c r="D1" s="15"/>
      <c r="E1" s="15"/>
      <c r="G1" s="15"/>
      <c r="H1" s="69"/>
      <c r="I1" s="15"/>
      <c r="J1" s="69"/>
      <c r="K1" s="15"/>
      <c r="L1" s="15"/>
      <c r="M1" s="16"/>
      <c r="N1" s="17"/>
      <c r="R1" s="19"/>
      <c r="U1" s="88"/>
      <c r="V1" s="88"/>
      <c r="W1" s="88"/>
    </row>
    <row r="2" spans="1:23" ht="18.75">
      <c r="A2" s="15"/>
      <c r="B2" s="352" t="s">
        <v>106</v>
      </c>
      <c r="C2" s="352"/>
      <c r="D2" s="352"/>
      <c r="E2" s="352"/>
      <c r="F2" s="352"/>
      <c r="G2" s="352"/>
      <c r="H2" s="352"/>
      <c r="I2" s="352"/>
      <c r="J2" s="352"/>
      <c r="K2" s="352"/>
      <c r="L2" s="15"/>
      <c r="M2" s="16"/>
      <c r="N2" s="17"/>
      <c r="R2" s="19"/>
      <c r="U2" s="89"/>
      <c r="V2" s="89"/>
      <c r="W2" s="89"/>
    </row>
    <row r="3" spans="1:23" ht="15.75" thickBot="1">
      <c r="A3" s="15"/>
      <c r="B3" s="104"/>
      <c r="C3" s="15"/>
      <c r="D3" s="15"/>
      <c r="E3" s="15"/>
      <c r="G3" s="15"/>
      <c r="H3" s="69"/>
      <c r="I3" s="15"/>
      <c r="J3" s="77"/>
      <c r="K3" s="121">
        <v>44584</v>
      </c>
      <c r="L3" s="15"/>
      <c r="M3" s="16"/>
      <c r="N3" s="353" t="s">
        <v>10</v>
      </c>
      <c r="O3" s="353"/>
      <c r="P3" s="353"/>
      <c r="Q3" s="353"/>
      <c r="R3" s="353"/>
      <c r="T3" s="1" t="s">
        <v>35</v>
      </c>
      <c r="U3" s="93" t="s">
        <v>34</v>
      </c>
      <c r="V3" s="93" t="s">
        <v>2</v>
      </c>
      <c r="W3" s="93"/>
    </row>
    <row r="4" spans="1:23" s="11" customFormat="1" ht="14.25" customHeight="1">
      <c r="A4" s="16"/>
      <c r="B4" s="22" t="s">
        <v>0</v>
      </c>
      <c r="C4" s="23" t="s">
        <v>3</v>
      </c>
      <c r="D4" s="23" t="s">
        <v>1</v>
      </c>
      <c r="E4" s="23" t="s">
        <v>4</v>
      </c>
      <c r="F4" s="354" t="s">
        <v>33</v>
      </c>
      <c r="G4" s="355"/>
      <c r="H4" s="356"/>
      <c r="I4" s="23"/>
      <c r="J4" s="78" t="s">
        <v>2</v>
      </c>
      <c r="K4" s="25" t="s">
        <v>11</v>
      </c>
      <c r="L4" s="26"/>
      <c r="M4" s="26"/>
      <c r="N4" s="156" t="s">
        <v>12</v>
      </c>
      <c r="O4" s="27" t="s">
        <v>13</v>
      </c>
      <c r="P4" s="27" t="s">
        <v>14</v>
      </c>
      <c r="Q4" s="28" t="s">
        <v>15</v>
      </c>
      <c r="R4" s="29" t="s">
        <v>16</v>
      </c>
      <c r="T4" s="127" t="s">
        <v>146</v>
      </c>
      <c r="U4" s="116"/>
      <c r="V4" s="92"/>
    </row>
    <row r="5" spans="1:23" ht="14.25" customHeight="1">
      <c r="A5" s="15"/>
      <c r="B5" s="105">
        <v>1</v>
      </c>
      <c r="C5" s="315" t="s">
        <v>21</v>
      </c>
      <c r="D5" s="318" t="str">
        <f>J5</f>
        <v>吉野クラブ</v>
      </c>
      <c r="E5" s="113">
        <v>0.54166666666666663</v>
      </c>
      <c r="F5" s="94" t="str">
        <f>'2021原案'!K44</f>
        <v>MTCO</v>
      </c>
      <c r="G5" s="133" t="s">
        <v>123</v>
      </c>
      <c r="H5" s="94" t="str">
        <f>'2021原案'!K74</f>
        <v>FC　Aguilas</v>
      </c>
      <c r="I5" s="30"/>
      <c r="J5" s="143" t="str">
        <f>H6</f>
        <v>吉野クラブ</v>
      </c>
      <c r="K5" s="47"/>
      <c r="L5" s="2"/>
      <c r="M5" s="172">
        <v>44402</v>
      </c>
      <c r="N5" s="38" t="s">
        <v>128</v>
      </c>
      <c r="O5" s="40" t="s">
        <v>129</v>
      </c>
      <c r="P5" s="40">
        <v>10</v>
      </c>
      <c r="Q5" s="43" t="s">
        <v>130</v>
      </c>
      <c r="R5" s="32">
        <v>1</v>
      </c>
      <c r="T5" s="118" t="s">
        <v>44</v>
      </c>
      <c r="U5" s="116"/>
      <c r="W5" s="20"/>
    </row>
    <row r="6" spans="1:23" ht="14.25" customHeight="1">
      <c r="A6" s="15"/>
      <c r="B6" s="106"/>
      <c r="C6" s="316"/>
      <c r="D6" s="319"/>
      <c r="E6" s="114">
        <v>0.61805555555555558</v>
      </c>
      <c r="F6" s="95" t="s">
        <v>99</v>
      </c>
      <c r="G6" s="131" t="s">
        <v>124</v>
      </c>
      <c r="H6" s="95" t="s">
        <v>45</v>
      </c>
      <c r="I6" s="33"/>
      <c r="J6" s="160" t="s">
        <v>117</v>
      </c>
      <c r="K6" s="47"/>
      <c r="L6" s="2"/>
      <c r="M6" s="172">
        <v>44409</v>
      </c>
      <c r="N6" s="118" t="s">
        <v>44</v>
      </c>
      <c r="O6" s="40" t="s">
        <v>260</v>
      </c>
      <c r="P6" s="40">
        <v>13</v>
      </c>
      <c r="Q6" s="43" t="s">
        <v>172</v>
      </c>
      <c r="R6" s="32">
        <v>1</v>
      </c>
      <c r="T6" s="118" t="s">
        <v>45</v>
      </c>
      <c r="U6" s="116"/>
      <c r="W6" s="20"/>
    </row>
    <row r="7" spans="1:23" ht="14.25" customHeight="1">
      <c r="A7" s="15"/>
      <c r="B7" s="321">
        <v>44339</v>
      </c>
      <c r="C7" s="316"/>
      <c r="D7" s="319"/>
      <c r="E7" s="161">
        <v>0.69444444444444453</v>
      </c>
      <c r="F7" s="162" t="str">
        <f>'2021原案'!K68</f>
        <v>徳島大学サッカー部</v>
      </c>
      <c r="G7" s="163" t="s">
        <v>118</v>
      </c>
      <c r="H7" s="162" t="str">
        <f>'2021原案'!K7</f>
        <v>F.C.UNITY</v>
      </c>
      <c r="I7" s="164"/>
      <c r="J7" s="165" t="str">
        <f>H8</f>
        <v>ＦＣ ＮARUTO</v>
      </c>
      <c r="K7" s="34" t="s">
        <v>103</v>
      </c>
      <c r="L7" s="2"/>
      <c r="M7" s="172">
        <v>44472</v>
      </c>
      <c r="N7" s="153" t="s">
        <v>141</v>
      </c>
      <c r="O7" s="154" t="s">
        <v>142</v>
      </c>
      <c r="P7" s="153">
        <v>12</v>
      </c>
      <c r="Q7" s="155" t="s">
        <v>143</v>
      </c>
      <c r="R7" s="32">
        <v>1</v>
      </c>
      <c r="T7" s="118" t="s">
        <v>18</v>
      </c>
      <c r="U7" s="116"/>
      <c r="W7" s="20"/>
    </row>
    <row r="8" spans="1:23" ht="14.25" customHeight="1">
      <c r="A8" s="15"/>
      <c r="B8" s="321"/>
      <c r="C8" s="317"/>
      <c r="D8" s="320"/>
      <c r="E8" s="166">
        <v>0.77083333333333337</v>
      </c>
      <c r="F8" s="167" t="str">
        <f>'2021原案'!K62</f>
        <v>徳大医学部サッカー部</v>
      </c>
      <c r="G8" s="168" t="s">
        <v>118</v>
      </c>
      <c r="H8" s="167" t="str">
        <f>'2021原案'!K19</f>
        <v>ＦＣ ＮARUTO</v>
      </c>
      <c r="I8" s="169" t="s">
        <v>19</v>
      </c>
      <c r="J8" s="167" t="str">
        <f>F7</f>
        <v>徳島大学サッカー部</v>
      </c>
      <c r="K8" s="34" t="s">
        <v>25</v>
      </c>
      <c r="L8" s="2"/>
      <c r="M8" s="172">
        <v>44472</v>
      </c>
      <c r="N8" s="42" t="s">
        <v>147</v>
      </c>
      <c r="O8" s="139" t="s">
        <v>144</v>
      </c>
      <c r="P8" s="139">
        <v>99</v>
      </c>
      <c r="Q8" s="155"/>
      <c r="R8" s="32">
        <v>1</v>
      </c>
      <c r="T8" s="118" t="s">
        <v>109</v>
      </c>
      <c r="U8" s="116"/>
      <c r="W8" s="20"/>
    </row>
    <row r="9" spans="1:23" ht="14.25" customHeight="1">
      <c r="A9" s="15"/>
      <c r="B9" s="107"/>
      <c r="C9" s="330" t="s">
        <v>85</v>
      </c>
      <c r="D9" s="318" t="str">
        <f>J9</f>
        <v>N.J</v>
      </c>
      <c r="E9" s="147">
        <v>0.59027777777777779</v>
      </c>
      <c r="F9" s="124" t="s">
        <v>98</v>
      </c>
      <c r="G9" s="133" t="s">
        <v>121</v>
      </c>
      <c r="H9" s="124" t="s">
        <v>100</v>
      </c>
      <c r="I9" s="39"/>
      <c r="J9" s="132" t="str">
        <f>H10</f>
        <v>N.J</v>
      </c>
      <c r="K9" s="34"/>
      <c r="L9" s="2"/>
      <c r="M9" s="172">
        <v>44472</v>
      </c>
      <c r="N9" s="42" t="s">
        <v>148</v>
      </c>
      <c r="O9" s="139" t="s">
        <v>145</v>
      </c>
      <c r="P9" s="139">
        <v>19</v>
      </c>
      <c r="Q9" s="155"/>
      <c r="R9" s="32">
        <v>1</v>
      </c>
      <c r="T9" s="127" t="s">
        <v>47</v>
      </c>
      <c r="U9" s="116"/>
      <c r="V9" s="72"/>
      <c r="W9" s="20"/>
    </row>
    <row r="10" spans="1:23" ht="14.25" customHeight="1">
      <c r="A10" s="15"/>
      <c r="B10" s="107"/>
      <c r="C10" s="331"/>
      <c r="D10" s="320"/>
      <c r="E10" s="115">
        <v>0.66666666666666663</v>
      </c>
      <c r="F10" s="123" t="str">
        <f>'2021原案'!K38</f>
        <v>蹴友会</v>
      </c>
      <c r="G10" s="134" t="s">
        <v>122</v>
      </c>
      <c r="H10" s="123" t="str">
        <f>'2021原案'!K13</f>
        <v>N.J</v>
      </c>
      <c r="I10" s="35" t="s">
        <v>19</v>
      </c>
      <c r="J10" s="135" t="str">
        <f>F9</f>
        <v>イエローモンキーズ</v>
      </c>
      <c r="K10" s="41"/>
      <c r="L10" s="2"/>
      <c r="M10" s="138">
        <v>44479</v>
      </c>
      <c r="N10" s="153" t="s">
        <v>100</v>
      </c>
      <c r="O10" s="139" t="s">
        <v>153</v>
      </c>
      <c r="P10" s="139">
        <v>23</v>
      </c>
      <c r="Q10" s="155"/>
      <c r="R10" s="32">
        <v>1</v>
      </c>
      <c r="T10" s="118" t="s">
        <v>117</v>
      </c>
      <c r="U10" s="116"/>
      <c r="W10" s="20"/>
    </row>
    <row r="11" spans="1:23" ht="14.25" customHeight="1">
      <c r="A11" s="15"/>
      <c r="B11" s="105" t="s">
        <v>86</v>
      </c>
      <c r="C11" s="330" t="s">
        <v>85</v>
      </c>
      <c r="D11" s="318" t="str">
        <f>J11</f>
        <v>FC　Aguilas</v>
      </c>
      <c r="E11" s="194">
        <v>0.60416666666666663</v>
      </c>
      <c r="F11" s="95" t="str">
        <f>'2021原案'!K56</f>
        <v>ＦＣ暁</v>
      </c>
      <c r="G11" s="133" t="s">
        <v>125</v>
      </c>
      <c r="H11" s="95" t="str">
        <f>'2021原案'!K44</f>
        <v>MTCO</v>
      </c>
      <c r="I11" s="30"/>
      <c r="J11" s="132" t="str">
        <f>H12</f>
        <v>FC　Aguilas</v>
      </c>
      <c r="K11" s="10"/>
      <c r="M11" s="138">
        <v>44486</v>
      </c>
      <c r="N11" s="38" t="s">
        <v>82</v>
      </c>
      <c r="O11" s="40" t="s">
        <v>129</v>
      </c>
      <c r="P11" s="139">
        <v>10</v>
      </c>
      <c r="Q11" s="155"/>
      <c r="R11" s="127">
        <v>2</v>
      </c>
      <c r="T11" s="128"/>
      <c r="U11" s="116"/>
      <c r="W11" s="20"/>
    </row>
    <row r="12" spans="1:23" ht="14.25" customHeight="1">
      <c r="A12" s="15"/>
      <c r="B12" s="193">
        <v>44402</v>
      </c>
      <c r="C12" s="331"/>
      <c r="D12" s="320"/>
      <c r="E12" s="195">
        <v>0.68055555555555547</v>
      </c>
      <c r="F12" s="123" t="str">
        <f>'2021原案'!K68</f>
        <v>徳島大学サッカー部</v>
      </c>
      <c r="G12" s="134" t="s">
        <v>126</v>
      </c>
      <c r="H12" s="123" t="str">
        <f>'2021原案'!K74</f>
        <v>FC　Aguilas</v>
      </c>
      <c r="I12" s="35" t="s">
        <v>19</v>
      </c>
      <c r="J12" s="135" t="str">
        <f>F11</f>
        <v>ＦＣ暁</v>
      </c>
      <c r="K12" s="34"/>
      <c r="M12" s="138">
        <v>44486</v>
      </c>
      <c r="N12" s="140" t="s">
        <v>156</v>
      </c>
      <c r="O12" s="139" t="s">
        <v>157</v>
      </c>
      <c r="P12" s="139">
        <v>15</v>
      </c>
      <c r="Q12" s="155"/>
      <c r="R12" s="32">
        <v>1</v>
      </c>
      <c r="T12" s="128" t="s">
        <v>49</v>
      </c>
      <c r="U12" s="116"/>
      <c r="W12" s="20"/>
    </row>
    <row r="13" spans="1:23" ht="14.25" customHeight="1">
      <c r="A13" s="15"/>
      <c r="B13" s="350" t="s">
        <v>218</v>
      </c>
      <c r="C13" s="351"/>
      <c r="D13" s="189"/>
      <c r="E13" s="190">
        <v>0.47916666666666669</v>
      </c>
      <c r="F13" s="186" t="str">
        <f>'2021原案'!K62</f>
        <v>徳大医学部サッカー部</v>
      </c>
      <c r="G13" s="200" t="s">
        <v>168</v>
      </c>
      <c r="H13" s="186" t="str">
        <f>'2021原案'!K68</f>
        <v>徳島大学サッカー部</v>
      </c>
      <c r="I13" s="187"/>
      <c r="J13" s="188" t="s">
        <v>211</v>
      </c>
      <c r="K13" s="34" t="s">
        <v>57</v>
      </c>
      <c r="M13" s="138">
        <v>44493</v>
      </c>
      <c r="N13" s="42" t="s">
        <v>163</v>
      </c>
      <c r="O13" s="139" t="s">
        <v>164</v>
      </c>
      <c r="P13" s="139">
        <v>13</v>
      </c>
      <c r="Q13" s="155"/>
      <c r="R13" s="32">
        <v>1</v>
      </c>
      <c r="T13" s="127"/>
      <c r="U13" s="116"/>
      <c r="W13" s="20"/>
    </row>
    <row r="14" spans="1:23" ht="14.25" customHeight="1">
      <c r="A14" s="15"/>
      <c r="B14" s="184"/>
      <c r="C14" s="180"/>
      <c r="D14" s="319" t="s">
        <v>208</v>
      </c>
      <c r="E14" s="147">
        <v>0.46527777777777773</v>
      </c>
      <c r="F14" s="124" t="str">
        <f>'2021原案'!K25</f>
        <v>吉野クラブ</v>
      </c>
      <c r="G14" s="133" t="s">
        <v>131</v>
      </c>
      <c r="H14" s="124" t="str">
        <f>'2021原案'!K38</f>
        <v>蹴友会</v>
      </c>
      <c r="I14" s="39"/>
      <c r="J14" s="185" t="str">
        <f>H15</f>
        <v>ＦＣ ＮARUTO</v>
      </c>
      <c r="K14" s="34" t="s">
        <v>84</v>
      </c>
      <c r="M14" s="171">
        <v>44500</v>
      </c>
      <c r="N14" s="140" t="s">
        <v>42</v>
      </c>
      <c r="O14" s="140" t="s">
        <v>169</v>
      </c>
      <c r="P14" s="139">
        <v>9</v>
      </c>
      <c r="Q14" s="155"/>
      <c r="R14" s="32">
        <v>1</v>
      </c>
      <c r="T14" s="118" t="s">
        <v>50</v>
      </c>
      <c r="U14" s="117"/>
      <c r="W14" s="20"/>
    </row>
    <row r="15" spans="1:23" ht="14.25" customHeight="1">
      <c r="A15" s="15"/>
      <c r="B15" s="191" t="s">
        <v>217</v>
      </c>
      <c r="C15" s="316" t="s">
        <v>21</v>
      </c>
      <c r="D15" s="319"/>
      <c r="E15" s="114">
        <v>0.54166666666666663</v>
      </c>
      <c r="F15" s="95" t="str">
        <f>'2021原案'!K56</f>
        <v>ＦＣ暁</v>
      </c>
      <c r="G15" s="131" t="s">
        <v>132</v>
      </c>
      <c r="H15" s="95" t="str">
        <f>'2021原案'!K19</f>
        <v>ＦＣ ＮARUTO</v>
      </c>
      <c r="I15" s="33"/>
      <c r="J15" s="145" t="str">
        <f>H16</f>
        <v>N.J</v>
      </c>
      <c r="K15" s="34"/>
      <c r="M15" s="171">
        <v>44500</v>
      </c>
      <c r="N15" s="42" t="s">
        <v>170</v>
      </c>
      <c r="O15" s="140" t="s">
        <v>178</v>
      </c>
      <c r="P15" s="139">
        <v>12</v>
      </c>
      <c r="Q15" s="155"/>
      <c r="R15" s="32">
        <v>1</v>
      </c>
      <c r="T15" s="118"/>
      <c r="U15" s="116"/>
      <c r="W15" s="20"/>
    </row>
    <row r="16" spans="1:23" ht="14.25" customHeight="1">
      <c r="A16" s="15"/>
      <c r="B16" s="176">
        <v>44409</v>
      </c>
      <c r="C16" s="316"/>
      <c r="D16" s="319"/>
      <c r="E16" s="114">
        <v>0.61805555555555558</v>
      </c>
      <c r="F16" s="124" t="str">
        <f>'2021原案'!K32</f>
        <v>イエローモンキーズ</v>
      </c>
      <c r="G16" s="133" t="s">
        <v>133</v>
      </c>
      <c r="H16" s="124" t="str">
        <f>'2021原案'!K13</f>
        <v>N.J</v>
      </c>
      <c r="I16" s="33"/>
      <c r="J16" s="144" t="str">
        <f>H17</f>
        <v>F.C.UNITY</v>
      </c>
      <c r="K16" s="41"/>
      <c r="M16" s="171">
        <v>44507</v>
      </c>
      <c r="N16" s="118" t="s">
        <v>18</v>
      </c>
      <c r="O16" s="139" t="s">
        <v>179</v>
      </c>
      <c r="P16" s="139">
        <v>19</v>
      </c>
      <c r="Q16" s="155" t="s">
        <v>180</v>
      </c>
      <c r="R16" s="32">
        <v>1</v>
      </c>
      <c r="U16" s="116"/>
      <c r="W16" s="20"/>
    </row>
    <row r="17" spans="1:23" ht="14.25" customHeight="1">
      <c r="A17" s="15"/>
      <c r="B17" s="107"/>
      <c r="C17" s="180"/>
      <c r="D17" s="319"/>
      <c r="E17" s="114">
        <v>0.69444444444444453</v>
      </c>
      <c r="F17" s="124" t="str">
        <f>'2021原案'!K44</f>
        <v>MTCO</v>
      </c>
      <c r="G17" s="131" t="s">
        <v>134</v>
      </c>
      <c r="H17" s="95" t="str">
        <f>'2021原案'!K7</f>
        <v>F.C.UNITY</v>
      </c>
      <c r="I17" s="39"/>
      <c r="J17" s="132" t="str">
        <f>H18</f>
        <v>白虎隊</v>
      </c>
      <c r="K17" s="10"/>
      <c r="M17" s="171">
        <v>44507</v>
      </c>
      <c r="N17" s="127" t="s">
        <v>46</v>
      </c>
      <c r="O17" s="139" t="s">
        <v>181</v>
      </c>
      <c r="P17" s="139">
        <v>11</v>
      </c>
      <c r="Q17" s="155" t="s">
        <v>182</v>
      </c>
      <c r="R17" s="32">
        <v>1</v>
      </c>
      <c r="U17" s="116"/>
      <c r="W17" s="20"/>
    </row>
    <row r="18" spans="1:23" ht="14.25" customHeight="1">
      <c r="A18" s="15"/>
      <c r="B18" s="108"/>
      <c r="C18" s="181"/>
      <c r="D18" s="320"/>
      <c r="E18" s="115">
        <v>0.77083333333333337</v>
      </c>
      <c r="F18" s="123" t="str">
        <f>'2021原案'!K74</f>
        <v>FC　Aguilas</v>
      </c>
      <c r="G18" s="134" t="s">
        <v>135</v>
      </c>
      <c r="H18" s="123" t="str">
        <f>'2021原案'!K50</f>
        <v>白虎隊</v>
      </c>
      <c r="I18" s="35" t="s">
        <v>19</v>
      </c>
      <c r="J18" s="135" t="str">
        <f>F17</f>
        <v>MTCO</v>
      </c>
      <c r="K18" s="34"/>
      <c r="M18" s="171">
        <v>44507</v>
      </c>
      <c r="N18" s="42" t="s">
        <v>6</v>
      </c>
      <c r="O18" s="140" t="s">
        <v>183</v>
      </c>
      <c r="P18" s="139"/>
      <c r="Q18" s="155" t="s">
        <v>184</v>
      </c>
      <c r="R18" s="32">
        <v>1</v>
      </c>
      <c r="U18" s="116"/>
      <c r="W18" s="20"/>
    </row>
    <row r="19" spans="1:23" ht="14.25" customHeight="1">
      <c r="A19" s="15"/>
      <c r="B19" s="105">
        <f>B5+3</f>
        <v>4</v>
      </c>
      <c r="C19" s="315" t="s">
        <v>21</v>
      </c>
      <c r="D19" s="318" t="str">
        <f>J19</f>
        <v>FC　Aguilas</v>
      </c>
      <c r="E19" s="113">
        <v>0.3888888888888889</v>
      </c>
      <c r="F19" s="94" t="str">
        <f>'2021原案'!K44</f>
        <v>MTCO</v>
      </c>
      <c r="G19" s="197" t="s">
        <v>136</v>
      </c>
      <c r="H19" s="94" t="str">
        <f>'2021原案'!K38</f>
        <v>蹴友会</v>
      </c>
      <c r="I19" s="39"/>
      <c r="J19" s="143" t="str">
        <f>H20</f>
        <v>FC　Aguilas</v>
      </c>
      <c r="K19" s="34" t="s">
        <v>112</v>
      </c>
      <c r="M19" s="171">
        <v>44521</v>
      </c>
      <c r="N19" s="127" t="s">
        <v>47</v>
      </c>
      <c r="O19" s="140" t="s">
        <v>193</v>
      </c>
      <c r="P19" s="139">
        <v>17</v>
      </c>
      <c r="Q19" s="155" t="s">
        <v>194</v>
      </c>
      <c r="R19" s="32">
        <v>1</v>
      </c>
      <c r="U19" s="117"/>
      <c r="W19" s="20"/>
    </row>
    <row r="20" spans="1:23" ht="14.25" customHeight="1">
      <c r="A20" s="15"/>
      <c r="B20" s="106"/>
      <c r="C20" s="328"/>
      <c r="D20" s="319"/>
      <c r="E20" s="114">
        <v>0.46527777777777773</v>
      </c>
      <c r="F20" s="95" t="str">
        <f>'2021原案'!K25</f>
        <v>吉野クラブ</v>
      </c>
      <c r="G20" s="131" t="s">
        <v>138</v>
      </c>
      <c r="H20" s="95" t="str">
        <f>'2021原案'!K74</f>
        <v>FC　Aguilas</v>
      </c>
      <c r="I20" s="39"/>
      <c r="J20" s="144" t="str">
        <f>H21</f>
        <v>徳島大学サッカー部</v>
      </c>
      <c r="K20" s="34" t="s">
        <v>7</v>
      </c>
      <c r="M20" s="171">
        <v>44521</v>
      </c>
      <c r="N20" s="118" t="s">
        <v>18</v>
      </c>
      <c r="O20" s="6" t="s">
        <v>195</v>
      </c>
      <c r="P20" s="139">
        <v>24</v>
      </c>
      <c r="Q20" s="155" t="s">
        <v>194</v>
      </c>
      <c r="R20" s="32">
        <v>1</v>
      </c>
      <c r="U20" s="116"/>
      <c r="W20" s="20"/>
    </row>
    <row r="21" spans="1:23" ht="14.25" customHeight="1">
      <c r="A21" s="15"/>
      <c r="B21" s="321">
        <v>44472</v>
      </c>
      <c r="C21" s="328"/>
      <c r="D21" s="319"/>
      <c r="E21" s="114">
        <v>0.54166666666666663</v>
      </c>
      <c r="F21" s="95" t="str">
        <f>'2021原案'!K50</f>
        <v>白虎隊</v>
      </c>
      <c r="G21" s="131" t="s">
        <v>137</v>
      </c>
      <c r="H21" s="95" t="str">
        <f>'2021原案'!K68</f>
        <v>徳島大学サッカー部</v>
      </c>
      <c r="I21" s="33"/>
      <c r="J21" s="145" t="str">
        <f>H22</f>
        <v>イエローモンキーズ</v>
      </c>
      <c r="K21" s="34"/>
      <c r="M21" s="171">
        <v>44521</v>
      </c>
      <c r="N21" s="118" t="s">
        <v>18</v>
      </c>
      <c r="O21" s="140" t="s">
        <v>196</v>
      </c>
      <c r="P21" s="139">
        <v>10</v>
      </c>
      <c r="Q21" s="155" t="s">
        <v>197</v>
      </c>
      <c r="R21" s="32">
        <v>1</v>
      </c>
      <c r="T21" s="20"/>
      <c r="U21" s="117"/>
      <c r="W21" s="20"/>
    </row>
    <row r="22" spans="1:23" ht="14.25" customHeight="1">
      <c r="A22" s="15"/>
      <c r="B22" s="321"/>
      <c r="C22" s="328"/>
      <c r="D22" s="319"/>
      <c r="E22" s="114">
        <v>0.61805555555555558</v>
      </c>
      <c r="F22" s="124" t="str">
        <f>'2021原案'!K56</f>
        <v>ＦＣ暁</v>
      </c>
      <c r="G22" s="133" t="s">
        <v>139</v>
      </c>
      <c r="H22" s="95" t="str">
        <f>'2021原案'!K32</f>
        <v>イエローモンキーズ</v>
      </c>
      <c r="I22" s="33"/>
      <c r="J22" s="144" t="str">
        <f>H23</f>
        <v>徳大医学部サッカー部</v>
      </c>
      <c r="K22" s="34"/>
      <c r="M22" s="175">
        <v>44528</v>
      </c>
      <c r="N22" s="38" t="s">
        <v>82</v>
      </c>
      <c r="O22" s="40" t="s">
        <v>204</v>
      </c>
      <c r="P22" s="139">
        <v>18</v>
      </c>
      <c r="Q22" s="155" t="s">
        <v>143</v>
      </c>
      <c r="R22" s="32">
        <v>1</v>
      </c>
      <c r="T22" s="20"/>
      <c r="U22" s="116"/>
      <c r="W22" s="20"/>
    </row>
    <row r="23" spans="1:23" ht="14.25" customHeight="1">
      <c r="A23" s="15"/>
      <c r="B23" s="107"/>
      <c r="C23" s="328"/>
      <c r="D23" s="319"/>
      <c r="E23" s="114">
        <v>0.69444444444444453</v>
      </c>
      <c r="F23" s="95" t="str">
        <f>'2021原案'!K7</f>
        <v>F.C.UNITY</v>
      </c>
      <c r="G23" s="131" t="s">
        <v>138</v>
      </c>
      <c r="H23" s="95" t="str">
        <f>'2021原案'!K62</f>
        <v>徳大医学部サッカー部</v>
      </c>
      <c r="I23" s="39"/>
      <c r="J23" s="132" t="str">
        <f>H24</f>
        <v>N.J</v>
      </c>
      <c r="K23" s="10"/>
      <c r="M23" s="175">
        <v>44584</v>
      </c>
      <c r="N23" s="42" t="s">
        <v>6</v>
      </c>
      <c r="O23" s="6" t="s">
        <v>255</v>
      </c>
      <c r="P23" s="139">
        <v>6</v>
      </c>
      <c r="Q23" s="155" t="s">
        <v>143</v>
      </c>
      <c r="R23" s="32">
        <v>1</v>
      </c>
      <c r="T23" s="20"/>
      <c r="U23" s="116"/>
      <c r="W23" s="84"/>
    </row>
    <row r="24" spans="1:23" ht="14.25" customHeight="1">
      <c r="A24" s="15"/>
      <c r="B24" s="108"/>
      <c r="C24" s="329"/>
      <c r="D24" s="320"/>
      <c r="E24" s="115">
        <v>0.77083333333333337</v>
      </c>
      <c r="F24" s="123" t="str">
        <f>'2021原案'!K19</f>
        <v>ＦＣ ＮARUTO</v>
      </c>
      <c r="G24" s="134" t="s">
        <v>140</v>
      </c>
      <c r="H24" s="123" t="str">
        <f>'2021原案'!K13</f>
        <v>N.J</v>
      </c>
      <c r="I24" s="35" t="s">
        <v>19</v>
      </c>
      <c r="J24" s="135" t="str">
        <f>F23</f>
        <v>F.C.UNITY</v>
      </c>
      <c r="K24" s="34"/>
      <c r="M24" s="175">
        <v>44584</v>
      </c>
      <c r="N24" s="42" t="s">
        <v>6</v>
      </c>
      <c r="O24" s="140" t="s">
        <v>256</v>
      </c>
      <c r="P24" s="139">
        <v>14</v>
      </c>
      <c r="Q24" s="155" t="s">
        <v>143</v>
      </c>
      <c r="R24" s="32">
        <v>1</v>
      </c>
      <c r="T24" s="116"/>
      <c r="V24" s="20"/>
      <c r="W24" s="20"/>
    </row>
    <row r="25" spans="1:23" ht="14.25" customHeight="1">
      <c r="A25" s="15"/>
      <c r="B25" s="170" t="s">
        <v>88</v>
      </c>
      <c r="C25" s="330" t="s">
        <v>85</v>
      </c>
      <c r="D25" s="318" t="str">
        <f>J25</f>
        <v>白虎隊</v>
      </c>
      <c r="E25" s="157">
        <v>0.52083333333333337</v>
      </c>
      <c r="F25" s="95" t="str">
        <f>'2021原案'!K7</f>
        <v>F.C.UNITY</v>
      </c>
      <c r="G25" s="198" t="s">
        <v>221</v>
      </c>
      <c r="H25" s="95" t="str">
        <f>'2021原案'!K19</f>
        <v>ＦＣ ＮARUTO</v>
      </c>
      <c r="I25" s="30"/>
      <c r="J25" s="132" t="str">
        <f>H26</f>
        <v>白虎隊</v>
      </c>
      <c r="K25" s="34" t="s">
        <v>6</v>
      </c>
      <c r="M25" s="175">
        <v>44584</v>
      </c>
      <c r="N25" s="6" t="s">
        <v>257</v>
      </c>
      <c r="O25" s="6" t="s">
        <v>258</v>
      </c>
      <c r="P25" s="139">
        <v>14</v>
      </c>
      <c r="Q25" s="206" t="s">
        <v>259</v>
      </c>
      <c r="R25" s="1">
        <v>1</v>
      </c>
      <c r="T25" s="116"/>
      <c r="V25" s="20"/>
      <c r="W25" s="20"/>
    </row>
    <row r="26" spans="1:23" ht="14.25" customHeight="1">
      <c r="A26" s="15"/>
      <c r="B26" s="148">
        <v>44542</v>
      </c>
      <c r="C26" s="331"/>
      <c r="D26" s="320"/>
      <c r="E26" s="158">
        <v>0.59722222222222221</v>
      </c>
      <c r="F26" s="95" t="str">
        <f>'2021原案'!K62</f>
        <v>徳大医学部サッカー部</v>
      </c>
      <c r="G26" s="199" t="s">
        <v>221</v>
      </c>
      <c r="H26" s="95" t="str">
        <f>'2021原案'!K50</f>
        <v>白虎隊</v>
      </c>
      <c r="I26" s="35" t="s">
        <v>19</v>
      </c>
      <c r="J26" s="178" t="str">
        <f>F25</f>
        <v>F.C.UNITY</v>
      </c>
      <c r="K26" s="34" t="s">
        <v>22</v>
      </c>
      <c r="M26" s="175">
        <v>44584</v>
      </c>
      <c r="N26" s="118" t="s">
        <v>44</v>
      </c>
      <c r="O26" s="140" t="s">
        <v>261</v>
      </c>
      <c r="P26" s="139">
        <v>27</v>
      </c>
      <c r="Q26" s="206" t="s">
        <v>259</v>
      </c>
      <c r="R26" s="1">
        <v>1</v>
      </c>
      <c r="T26" s="116"/>
      <c r="V26" s="20"/>
      <c r="W26" s="20"/>
    </row>
    <row r="27" spans="1:23" ht="14.25" customHeight="1">
      <c r="A27" s="15"/>
      <c r="B27" s="344">
        <v>44497</v>
      </c>
      <c r="C27" s="346" t="s">
        <v>97</v>
      </c>
      <c r="D27" s="347"/>
      <c r="E27" s="332" t="s">
        <v>24</v>
      </c>
      <c r="F27" s="334" t="s">
        <v>40</v>
      </c>
      <c r="G27" s="335"/>
      <c r="H27" s="336"/>
      <c r="I27" s="340" t="s">
        <v>8</v>
      </c>
      <c r="J27" s="341"/>
      <c r="K27" s="34"/>
      <c r="N27" s="6"/>
      <c r="O27" s="146"/>
      <c r="P27" s="155"/>
      <c r="Q27" s="32"/>
      <c r="R27" s="20"/>
      <c r="T27" s="116"/>
      <c r="V27" s="20"/>
      <c r="W27" s="20"/>
    </row>
    <row r="28" spans="1:23" ht="14.25" customHeight="1">
      <c r="A28" s="15"/>
      <c r="B28" s="345"/>
      <c r="C28" s="348"/>
      <c r="D28" s="349"/>
      <c r="E28" s="333"/>
      <c r="F28" s="337"/>
      <c r="G28" s="338"/>
      <c r="H28" s="339"/>
      <c r="I28" s="342"/>
      <c r="J28" s="343"/>
      <c r="K28" s="41"/>
      <c r="M28" s="36"/>
      <c r="N28" s="6"/>
      <c r="O28" s="6"/>
      <c r="P28" s="155"/>
      <c r="Q28" s="32"/>
      <c r="R28" s="20"/>
      <c r="T28" s="116"/>
      <c r="V28" s="20"/>
      <c r="W28" s="20"/>
    </row>
    <row r="29" spans="1:23" ht="14.25" customHeight="1">
      <c r="A29" s="15"/>
      <c r="B29" s="183" t="s">
        <v>215</v>
      </c>
      <c r="C29" s="326" t="s">
        <v>87</v>
      </c>
      <c r="D29" s="318" t="s">
        <v>220</v>
      </c>
      <c r="E29" s="159">
        <v>0.72222222222222221</v>
      </c>
      <c r="F29" s="94" t="s">
        <v>98</v>
      </c>
      <c r="G29" s="133" t="s">
        <v>222</v>
      </c>
      <c r="H29" s="94" t="s">
        <v>205</v>
      </c>
      <c r="I29" s="39"/>
      <c r="J29" s="143" t="str">
        <f>H30</f>
        <v>FC暁</v>
      </c>
      <c r="K29" s="34"/>
      <c r="M29" s="36"/>
      <c r="N29" s="153"/>
      <c r="O29" s="154"/>
      <c r="P29" s="153"/>
      <c r="Q29" s="32"/>
      <c r="R29" s="20"/>
      <c r="T29" s="116"/>
      <c r="V29" s="20"/>
      <c r="W29" s="20"/>
    </row>
    <row r="30" spans="1:23" ht="14.25" customHeight="1">
      <c r="A30" s="15"/>
      <c r="B30" s="148">
        <v>44549</v>
      </c>
      <c r="C30" s="327"/>
      <c r="D30" s="320"/>
      <c r="E30" s="158">
        <v>0.79861111111111116</v>
      </c>
      <c r="F30" s="123" t="s">
        <v>101</v>
      </c>
      <c r="G30" s="134" t="s">
        <v>223</v>
      </c>
      <c r="H30" s="123" t="s">
        <v>206</v>
      </c>
      <c r="I30" s="179" t="s">
        <v>19</v>
      </c>
      <c r="J30" s="178" t="s">
        <v>207</v>
      </c>
      <c r="K30" s="34"/>
      <c r="N30" s="6"/>
      <c r="O30" s="146"/>
      <c r="P30" s="155"/>
      <c r="Q30" s="32"/>
      <c r="R30" s="20"/>
      <c r="T30" s="117"/>
      <c r="U30" s="73"/>
      <c r="V30" s="20"/>
      <c r="W30" s="20"/>
    </row>
    <row r="31" spans="1:23" ht="14.25" customHeight="1">
      <c r="A31" s="15"/>
      <c r="B31" s="105"/>
      <c r="C31" s="316" t="s">
        <v>214</v>
      </c>
      <c r="D31" s="319" t="s">
        <v>211</v>
      </c>
      <c r="E31" s="157">
        <v>0.55555555555555558</v>
      </c>
      <c r="F31" s="124" t="s">
        <v>208</v>
      </c>
      <c r="G31" s="133" t="s">
        <v>226</v>
      </c>
      <c r="H31" s="124" t="s">
        <v>209</v>
      </c>
      <c r="I31" s="39"/>
      <c r="J31" s="145" t="str">
        <f>H32</f>
        <v>N.J</v>
      </c>
      <c r="K31" s="34" t="s">
        <v>98</v>
      </c>
      <c r="M31" s="48" t="s">
        <v>176</v>
      </c>
      <c r="N31" s="42"/>
      <c r="O31" s="146"/>
      <c r="P31" s="155"/>
      <c r="Q31" s="32"/>
      <c r="R31" s="20"/>
      <c r="T31" s="116"/>
      <c r="V31" s="20"/>
      <c r="W31" s="20"/>
    </row>
    <row r="32" spans="1:23" ht="14.25" customHeight="1">
      <c r="A32" s="15"/>
      <c r="B32" s="182" t="s">
        <v>216</v>
      </c>
      <c r="C32" s="328"/>
      <c r="D32" s="319"/>
      <c r="E32" s="177">
        <v>0.63194444444444442</v>
      </c>
      <c r="F32" s="124" t="s">
        <v>210</v>
      </c>
      <c r="G32" s="131" t="s">
        <v>227</v>
      </c>
      <c r="H32" s="124" t="s">
        <v>211</v>
      </c>
      <c r="I32" s="33"/>
      <c r="J32" s="144" t="str">
        <f>H33</f>
        <v>ＦＣ ＮARUTO</v>
      </c>
      <c r="K32" s="34" t="s">
        <v>27</v>
      </c>
      <c r="M32" s="36"/>
      <c r="N32" s="42"/>
      <c r="O32" s="139"/>
      <c r="P32" s="155"/>
      <c r="Q32" s="32"/>
      <c r="R32" s="20"/>
      <c r="T32" s="116"/>
      <c r="V32" s="20"/>
      <c r="W32" s="20"/>
    </row>
    <row r="33" spans="1:23" ht="14.25" customHeight="1">
      <c r="A33" s="15"/>
      <c r="B33" s="182">
        <v>44205</v>
      </c>
      <c r="C33" s="328"/>
      <c r="D33" s="319"/>
      <c r="E33" s="177">
        <v>0.70833333333333337</v>
      </c>
      <c r="F33" s="95" t="s">
        <v>105</v>
      </c>
      <c r="G33" s="131" t="s">
        <v>224</v>
      </c>
      <c r="H33" s="95" t="s">
        <v>51</v>
      </c>
      <c r="I33" s="39"/>
      <c r="J33" s="132" t="str">
        <f>H34</f>
        <v>MTCO</v>
      </c>
      <c r="K33" s="34"/>
      <c r="M33" s="48"/>
      <c r="N33" s="42"/>
      <c r="O33" s="140"/>
      <c r="P33" s="139"/>
      <c r="Q33" s="155"/>
      <c r="R33" s="20"/>
      <c r="T33" s="116"/>
      <c r="V33" s="20"/>
      <c r="W33" s="20"/>
    </row>
    <row r="34" spans="1:23" ht="14.25" customHeight="1">
      <c r="A34" s="15"/>
      <c r="B34" s="108"/>
      <c r="C34" s="329"/>
      <c r="D34" s="320"/>
      <c r="E34" s="158">
        <v>0.78472222222222221</v>
      </c>
      <c r="F34" s="123" t="s">
        <v>212</v>
      </c>
      <c r="G34" s="134" t="s">
        <v>225</v>
      </c>
      <c r="H34" s="123" t="s">
        <v>213</v>
      </c>
      <c r="I34" s="35" t="s">
        <v>19</v>
      </c>
      <c r="J34" s="135" t="str">
        <f>F33</f>
        <v>吉野クラブ</v>
      </c>
      <c r="K34" s="41"/>
      <c r="M34" s="36">
        <v>44507</v>
      </c>
      <c r="N34" s="34" t="s">
        <v>56</v>
      </c>
      <c r="O34" s="140" t="s">
        <v>174</v>
      </c>
      <c r="P34" s="139">
        <v>1</v>
      </c>
      <c r="Q34" s="155" t="s">
        <v>175</v>
      </c>
      <c r="R34" s="20"/>
      <c r="T34" s="116"/>
      <c r="U34" s="173" t="s">
        <v>177</v>
      </c>
      <c r="V34" s="20"/>
      <c r="W34" s="20"/>
    </row>
    <row r="35" spans="1:23" ht="14.25" customHeight="1">
      <c r="A35" s="15"/>
      <c r="B35" s="170" t="s">
        <v>89</v>
      </c>
      <c r="C35" s="326" t="s">
        <v>87</v>
      </c>
      <c r="D35" s="318" t="str">
        <f>J35</f>
        <v>蹴友会</v>
      </c>
      <c r="E35" s="159">
        <v>0.55555555555555558</v>
      </c>
      <c r="F35" s="151" t="s">
        <v>211</v>
      </c>
      <c r="G35" s="152" t="s">
        <v>253</v>
      </c>
      <c r="H35" s="151" t="s">
        <v>219</v>
      </c>
      <c r="I35" s="30"/>
      <c r="J35" s="132" t="s">
        <v>208</v>
      </c>
      <c r="K35" s="34"/>
      <c r="M35" s="36"/>
      <c r="N35" s="42"/>
      <c r="O35" s="42"/>
      <c r="P35" s="139"/>
      <c r="Q35" s="155"/>
      <c r="R35" s="20"/>
      <c r="T35" s="116"/>
      <c r="V35" s="20"/>
      <c r="W35" s="20"/>
    </row>
    <row r="36" spans="1:23" ht="14.25" customHeight="1">
      <c r="A36" s="15"/>
      <c r="B36" s="148">
        <v>44219</v>
      </c>
      <c r="C36" s="327"/>
      <c r="D36" s="320"/>
      <c r="E36" s="158">
        <v>0.63194444444444442</v>
      </c>
      <c r="F36" s="124" t="s">
        <v>208</v>
      </c>
      <c r="G36" s="150" t="s">
        <v>254</v>
      </c>
      <c r="H36" s="124" t="s">
        <v>220</v>
      </c>
      <c r="I36" s="35" t="s">
        <v>19</v>
      </c>
      <c r="J36" s="135" t="s">
        <v>219</v>
      </c>
      <c r="K36" s="34"/>
      <c r="N36" s="42"/>
      <c r="O36" s="42"/>
      <c r="P36" s="139"/>
      <c r="Q36" s="155"/>
      <c r="R36" s="20"/>
      <c r="T36" s="117"/>
      <c r="U36" s="120"/>
      <c r="V36" s="20"/>
      <c r="W36" s="20"/>
    </row>
    <row r="37" spans="1:23" ht="14.25" customHeight="1">
      <c r="A37" s="15"/>
      <c r="B37" s="105" t="s">
        <v>90</v>
      </c>
      <c r="C37" s="330" t="s">
        <v>85</v>
      </c>
      <c r="D37" s="318" t="str">
        <f>J37</f>
        <v>徳島大学サッカー部</v>
      </c>
      <c r="E37" s="194">
        <v>0.5625</v>
      </c>
      <c r="F37" s="94" t="s">
        <v>105</v>
      </c>
      <c r="G37" s="133" t="s">
        <v>149</v>
      </c>
      <c r="H37" s="94" t="s">
        <v>98</v>
      </c>
      <c r="I37" s="30"/>
      <c r="J37" s="132" t="str">
        <f>H38</f>
        <v>徳島大学サッカー部</v>
      </c>
      <c r="K37" s="34" t="s">
        <v>38</v>
      </c>
      <c r="N37" s="42"/>
      <c r="O37" s="42"/>
      <c r="P37" s="139"/>
      <c r="Q37" s="155"/>
      <c r="R37" s="20"/>
      <c r="T37" s="116"/>
      <c r="V37" s="20"/>
      <c r="W37" s="20"/>
    </row>
    <row r="38" spans="1:23" ht="14.25" customHeight="1">
      <c r="A38" s="15"/>
      <c r="B38" s="321">
        <v>44479</v>
      </c>
      <c r="C38" s="331"/>
      <c r="D38" s="320"/>
      <c r="E38" s="195">
        <v>0.63888888888888895</v>
      </c>
      <c r="F38" s="123" t="str">
        <f>'2021原案'!K19</f>
        <v>ＦＣ ＮARUTO</v>
      </c>
      <c r="G38" s="134" t="s">
        <v>150</v>
      </c>
      <c r="H38" s="123" t="str">
        <f>'2021原案'!K68</f>
        <v>徳島大学サッカー部</v>
      </c>
      <c r="I38" s="35" t="s">
        <v>19</v>
      </c>
      <c r="J38" s="135" t="str">
        <f>F37</f>
        <v>吉野クラブ</v>
      </c>
      <c r="K38" s="34" t="s">
        <v>39</v>
      </c>
      <c r="N38" s="42"/>
      <c r="O38" s="142"/>
      <c r="P38" s="139"/>
      <c r="Q38" s="155"/>
      <c r="R38" s="20"/>
      <c r="T38" s="116"/>
      <c r="V38" s="20"/>
      <c r="W38" s="20"/>
    </row>
    <row r="39" spans="1:23" ht="14.25" customHeight="1">
      <c r="A39" s="15"/>
      <c r="B39" s="321"/>
      <c r="C39" s="326" t="s">
        <v>87</v>
      </c>
      <c r="D39" s="318" t="str">
        <f>J39</f>
        <v>蹴友会</v>
      </c>
      <c r="E39" s="196">
        <v>0.72222222222222221</v>
      </c>
      <c r="F39" s="124" t="s">
        <v>103</v>
      </c>
      <c r="G39" s="133" t="s">
        <v>151</v>
      </c>
      <c r="H39" s="124" t="s">
        <v>99</v>
      </c>
      <c r="I39" s="30"/>
      <c r="J39" s="132" t="str">
        <f>H40</f>
        <v>蹴友会</v>
      </c>
      <c r="K39" s="34"/>
      <c r="N39" s="42"/>
      <c r="O39" s="42"/>
      <c r="P39" s="139"/>
      <c r="Q39" s="155"/>
      <c r="R39" s="20"/>
      <c r="T39" s="116"/>
      <c r="V39" s="20"/>
      <c r="W39" s="20"/>
    </row>
    <row r="40" spans="1:23" ht="14.25" customHeight="1">
      <c r="A40" s="15"/>
      <c r="B40" s="149"/>
      <c r="C40" s="327"/>
      <c r="D40" s="320"/>
      <c r="E40" s="195">
        <v>0.79861111111111116</v>
      </c>
      <c r="F40" s="123" t="str">
        <f>'2021原案'!K50</f>
        <v>白虎隊</v>
      </c>
      <c r="G40" s="134" t="s">
        <v>152</v>
      </c>
      <c r="H40" s="123" t="str">
        <f>'2021原案'!K38</f>
        <v>蹴友会</v>
      </c>
      <c r="I40" s="35" t="s">
        <v>19</v>
      </c>
      <c r="J40" s="135" t="str">
        <f>F39</f>
        <v>F.C.UNITY</v>
      </c>
      <c r="K40" s="41"/>
      <c r="M40" s="36"/>
      <c r="O40" s="6"/>
      <c r="P40" s="139"/>
      <c r="Q40" s="155"/>
      <c r="R40" s="20"/>
      <c r="T40" s="116"/>
      <c r="V40" s="20"/>
      <c r="W40" s="20"/>
    </row>
    <row r="41" spans="1:23" ht="14.25" customHeight="1">
      <c r="A41" s="15"/>
      <c r="B41" s="192" t="s">
        <v>91</v>
      </c>
      <c r="C41" s="326" t="s">
        <v>87</v>
      </c>
      <c r="D41" s="318" t="str">
        <f>J41</f>
        <v>MTCO</v>
      </c>
      <c r="E41" s="196">
        <v>0.63888888888888895</v>
      </c>
      <c r="F41" s="124" t="s">
        <v>82</v>
      </c>
      <c r="G41" s="133" t="s">
        <v>154</v>
      </c>
      <c r="H41" s="124" t="s">
        <v>57</v>
      </c>
      <c r="I41" s="30"/>
      <c r="J41" s="132" t="str">
        <f>H42</f>
        <v>MTCO</v>
      </c>
      <c r="K41" s="10"/>
      <c r="M41" s="36"/>
      <c r="O41" s="6"/>
      <c r="P41" s="139"/>
      <c r="Q41" s="155"/>
      <c r="R41" s="20"/>
      <c r="T41" s="116"/>
      <c r="V41" s="20"/>
      <c r="W41" s="20"/>
    </row>
    <row r="42" spans="1:23" ht="14.25" customHeight="1">
      <c r="A42" s="15"/>
      <c r="B42" s="193">
        <v>44486</v>
      </c>
      <c r="C42" s="327"/>
      <c r="D42" s="320"/>
      <c r="E42" s="195">
        <v>0.71527777777777779</v>
      </c>
      <c r="F42" s="123" t="str">
        <f>'2021原案'!K62</f>
        <v>徳大医学部サッカー部</v>
      </c>
      <c r="G42" s="134" t="s">
        <v>155</v>
      </c>
      <c r="H42" s="123" t="str">
        <f>'2021原案'!K44</f>
        <v>MTCO</v>
      </c>
      <c r="I42" s="35" t="s">
        <v>19</v>
      </c>
      <c r="J42" s="135" t="str">
        <f>F41</f>
        <v>FC　Aguilas</v>
      </c>
      <c r="K42" s="34"/>
      <c r="M42" s="36"/>
      <c r="N42" s="42"/>
      <c r="O42" s="6"/>
      <c r="P42" s="139"/>
      <c r="Q42" s="155"/>
      <c r="R42" s="20"/>
      <c r="T42" s="116"/>
      <c r="U42" s="119"/>
      <c r="V42" s="20"/>
      <c r="W42" s="20"/>
    </row>
    <row r="43" spans="1:23" ht="14.25" customHeight="1">
      <c r="A43" s="15"/>
      <c r="B43" s="105" t="s">
        <v>92</v>
      </c>
      <c r="C43" s="315" t="s">
        <v>21</v>
      </c>
      <c r="D43" s="318" t="str">
        <f>J43</f>
        <v>FC　Aguilas</v>
      </c>
      <c r="E43" s="113">
        <v>0.3888888888888889</v>
      </c>
      <c r="F43" s="124" t="str">
        <f>'2021原案'!K38</f>
        <v>蹴友会</v>
      </c>
      <c r="G43" s="133" t="s">
        <v>158</v>
      </c>
      <c r="H43" s="124" t="str">
        <f>'2021原案'!K7</f>
        <v>F.C.UNITY</v>
      </c>
      <c r="I43" s="33"/>
      <c r="J43" s="143" t="str">
        <f>H44</f>
        <v>FC　Aguilas</v>
      </c>
      <c r="K43" s="129" t="s">
        <v>42</v>
      </c>
      <c r="N43" s="42"/>
      <c r="O43" s="6"/>
      <c r="P43" s="139"/>
      <c r="Q43" s="155"/>
      <c r="R43" s="20"/>
      <c r="T43" s="116"/>
      <c r="U43" s="89"/>
      <c r="V43" s="20"/>
      <c r="W43" s="20"/>
    </row>
    <row r="44" spans="1:23" ht="14.25" customHeight="1">
      <c r="A44" s="15"/>
      <c r="B44" s="106"/>
      <c r="C44" s="328"/>
      <c r="D44" s="319"/>
      <c r="E44" s="114">
        <v>0.46527777777777773</v>
      </c>
      <c r="F44" s="124" t="str">
        <f>'2021原案'!K19</f>
        <v>ＦＣ ＮARUTO</v>
      </c>
      <c r="G44" s="133" t="s">
        <v>159</v>
      </c>
      <c r="H44" s="124" t="str">
        <f>'2021原案'!K74</f>
        <v>FC　Aguilas</v>
      </c>
      <c r="I44" s="33"/>
      <c r="J44" s="144" t="str">
        <f>H45</f>
        <v>ＦＣ暁</v>
      </c>
      <c r="K44" s="34" t="s">
        <v>81</v>
      </c>
      <c r="N44" s="42"/>
      <c r="O44" s="6"/>
      <c r="P44" s="139"/>
      <c r="Q44" s="155"/>
      <c r="R44" s="20"/>
      <c r="T44" s="116"/>
      <c r="V44" s="20"/>
      <c r="W44" s="20"/>
    </row>
    <row r="45" spans="1:23" ht="14.25" customHeight="1">
      <c r="A45" s="15"/>
      <c r="B45" s="321">
        <v>44493</v>
      </c>
      <c r="C45" s="328"/>
      <c r="D45" s="319"/>
      <c r="E45" s="114">
        <v>0.54166666666666663</v>
      </c>
      <c r="F45" s="124" t="str">
        <f>'2021原案'!K62</f>
        <v>徳大医学部サッカー部</v>
      </c>
      <c r="G45" s="131" t="s">
        <v>160</v>
      </c>
      <c r="H45" s="95" t="str">
        <f>'2021原案'!K56</f>
        <v>ＦＣ暁</v>
      </c>
      <c r="I45" s="33"/>
      <c r="J45" s="145" t="str">
        <f>H46</f>
        <v>白虎隊</v>
      </c>
      <c r="K45" s="34"/>
      <c r="N45" s="42"/>
      <c r="O45" s="139"/>
      <c r="P45" s="155"/>
      <c r="Q45" s="32"/>
      <c r="R45" s="20"/>
      <c r="T45" s="116"/>
      <c r="V45" s="20"/>
      <c r="W45" s="20"/>
    </row>
    <row r="46" spans="1:23" ht="14.25" customHeight="1">
      <c r="A46" s="15"/>
      <c r="B46" s="321"/>
      <c r="C46" s="328"/>
      <c r="D46" s="319"/>
      <c r="E46" s="114">
        <v>0.61805555555555558</v>
      </c>
      <c r="F46" s="124" t="str">
        <f>'2021原案'!K13</f>
        <v>N.J</v>
      </c>
      <c r="G46" s="133" t="s">
        <v>161</v>
      </c>
      <c r="H46" s="124" t="str">
        <f>'2021原案'!K50</f>
        <v>白虎隊</v>
      </c>
      <c r="I46" s="39"/>
      <c r="J46" s="144" t="str">
        <f>H47</f>
        <v>MTCO</v>
      </c>
      <c r="K46" s="41"/>
      <c r="M46" s="36"/>
      <c r="N46" s="42"/>
      <c r="O46" s="139"/>
      <c r="P46" s="155"/>
      <c r="Q46" s="32"/>
      <c r="R46" s="20"/>
      <c r="T46" s="116"/>
      <c r="V46" s="20"/>
      <c r="W46" s="20"/>
    </row>
    <row r="47" spans="1:23" ht="14.25" customHeight="1">
      <c r="A47" s="15"/>
      <c r="B47" s="107"/>
      <c r="C47" s="328"/>
      <c r="D47" s="319"/>
      <c r="E47" s="114">
        <v>0.69444444444444453</v>
      </c>
      <c r="F47" s="95" t="str">
        <f>'2021原案'!K32</f>
        <v>イエローモンキーズ</v>
      </c>
      <c r="G47" s="131" t="s">
        <v>123</v>
      </c>
      <c r="H47" s="95" t="str">
        <f>'2021原案'!K44</f>
        <v>MTCO</v>
      </c>
      <c r="I47" s="49"/>
      <c r="J47" s="132" t="str">
        <f>H48</f>
        <v>徳島大学サッカー部</v>
      </c>
      <c r="K47" s="10"/>
      <c r="M47" s="36"/>
      <c r="N47" s="42"/>
      <c r="O47" s="139"/>
      <c r="P47" s="155"/>
      <c r="Q47" s="32"/>
      <c r="R47" s="20"/>
      <c r="T47" s="117"/>
      <c r="V47" s="20"/>
      <c r="W47" s="20"/>
    </row>
    <row r="48" spans="1:23" ht="14.25" customHeight="1">
      <c r="A48" s="15"/>
      <c r="B48" s="108"/>
      <c r="C48" s="329"/>
      <c r="D48" s="320"/>
      <c r="E48" s="115">
        <v>0.77083333333333337</v>
      </c>
      <c r="F48" s="123" t="str">
        <f>'2021原案'!K25</f>
        <v>吉野クラブ</v>
      </c>
      <c r="G48" s="134" t="s">
        <v>162</v>
      </c>
      <c r="H48" s="123" t="str">
        <f>'2021原案'!K68</f>
        <v>徳島大学サッカー部</v>
      </c>
      <c r="I48" s="112" t="s">
        <v>19</v>
      </c>
      <c r="J48" s="135" t="str">
        <f>F47</f>
        <v>イエローモンキーズ</v>
      </c>
      <c r="K48" s="34"/>
      <c r="M48" s="36"/>
      <c r="N48" s="42"/>
      <c r="O48" s="139"/>
      <c r="P48" s="155"/>
      <c r="Q48" s="32"/>
      <c r="R48" s="20"/>
      <c r="T48" s="116"/>
      <c r="V48" s="20"/>
      <c r="W48" s="20"/>
    </row>
    <row r="49" spans="1:23" ht="14.25" customHeight="1">
      <c r="A49" s="15"/>
      <c r="B49" s="105" t="s">
        <v>93</v>
      </c>
      <c r="C49" s="315" t="s">
        <v>21</v>
      </c>
      <c r="D49" s="318" t="str">
        <f>J49</f>
        <v>吉野クラブ</v>
      </c>
      <c r="E49" s="113">
        <v>0.3888888888888889</v>
      </c>
      <c r="F49" s="95" t="str">
        <f>'2021原案'!K19</f>
        <v>ＦＣ ＮARUTO</v>
      </c>
      <c r="G49" s="131" t="s">
        <v>165</v>
      </c>
      <c r="H49" s="95" t="str">
        <f>'2021原案'!K32</f>
        <v>イエローモンキーズ</v>
      </c>
      <c r="I49" s="39"/>
      <c r="J49" s="143" t="str">
        <f>H50</f>
        <v>吉野クラブ</v>
      </c>
      <c r="K49" s="34" t="s">
        <v>50</v>
      </c>
      <c r="M49" s="36"/>
      <c r="N49" s="42"/>
      <c r="O49" s="146"/>
      <c r="P49" s="155"/>
      <c r="Q49" s="32"/>
      <c r="R49" s="20"/>
      <c r="T49" s="116"/>
      <c r="V49" s="20"/>
      <c r="W49" s="20"/>
    </row>
    <row r="50" spans="1:23" ht="14.25" customHeight="1">
      <c r="A50" s="15"/>
      <c r="B50" s="106"/>
      <c r="C50" s="316"/>
      <c r="D50" s="319"/>
      <c r="E50" s="114">
        <v>0.46527777777777773</v>
      </c>
      <c r="F50" s="124" t="str">
        <f>'2021原案'!K50</f>
        <v>白虎隊</v>
      </c>
      <c r="G50" s="131" t="s">
        <v>166</v>
      </c>
      <c r="H50" s="124" t="str">
        <f>'2021原案'!K25</f>
        <v>吉野クラブ</v>
      </c>
      <c r="I50" s="39"/>
      <c r="J50" s="144" t="str">
        <f>H51</f>
        <v>MTCO</v>
      </c>
      <c r="K50" s="34" t="s">
        <v>52</v>
      </c>
      <c r="M50" s="36"/>
      <c r="N50" s="42"/>
      <c r="O50" s="140"/>
      <c r="P50" s="155"/>
      <c r="Q50" s="32"/>
      <c r="R50" s="20"/>
      <c r="T50" s="116"/>
      <c r="V50" s="20"/>
      <c r="W50" s="20"/>
    </row>
    <row r="51" spans="1:23" ht="14.25" customHeight="1">
      <c r="A51" s="15"/>
      <c r="B51" s="321">
        <v>44500</v>
      </c>
      <c r="C51" s="316"/>
      <c r="D51" s="319"/>
      <c r="E51" s="114">
        <v>0.54166666666666663</v>
      </c>
      <c r="F51" s="95" t="s">
        <v>101</v>
      </c>
      <c r="G51" s="131" t="s">
        <v>167</v>
      </c>
      <c r="H51" s="124" t="s">
        <v>42</v>
      </c>
      <c r="I51" s="33"/>
      <c r="J51" s="145" t="str">
        <f>H52</f>
        <v>徳大医学部サッカー部</v>
      </c>
      <c r="K51" s="34"/>
      <c r="M51" s="36"/>
      <c r="N51" s="42"/>
      <c r="O51" s="139"/>
      <c r="P51" s="155"/>
      <c r="Q51" s="32"/>
      <c r="R51" s="20"/>
      <c r="T51" s="116"/>
      <c r="V51" s="20"/>
      <c r="W51" s="20"/>
    </row>
    <row r="52" spans="1:23" ht="14.25" customHeight="1">
      <c r="A52" s="15"/>
      <c r="B52" s="321"/>
      <c r="C52" s="317"/>
      <c r="D52" s="320"/>
      <c r="E52" s="115">
        <v>0.61805555555555558</v>
      </c>
      <c r="F52" s="123" t="str">
        <f>'2021原案'!K13</f>
        <v>N.J</v>
      </c>
      <c r="G52" s="134" t="s">
        <v>168</v>
      </c>
      <c r="H52" s="123" t="str">
        <f>'2021原案'!K62</f>
        <v>徳大医学部サッカー部</v>
      </c>
      <c r="I52" s="35" t="s">
        <v>19</v>
      </c>
      <c r="J52" s="135" t="str">
        <f>F51</f>
        <v>徳島大学サッカー部</v>
      </c>
      <c r="K52" s="41"/>
      <c r="N52" s="38"/>
      <c r="O52" s="40"/>
      <c r="P52" s="43"/>
      <c r="Q52" s="32"/>
      <c r="R52" s="20"/>
      <c r="T52" s="116"/>
      <c r="V52" s="20"/>
      <c r="W52" s="20"/>
    </row>
    <row r="53" spans="1:23" ht="14.25" customHeight="1">
      <c r="A53" s="15"/>
      <c r="B53" s="107"/>
      <c r="C53" s="330" t="s">
        <v>85</v>
      </c>
      <c r="D53" s="318" t="str">
        <f>J53</f>
        <v>蹴友会</v>
      </c>
      <c r="E53" s="194">
        <v>0.52083333333333337</v>
      </c>
      <c r="F53" s="124" t="s">
        <v>82</v>
      </c>
      <c r="G53" s="133" t="s">
        <v>171</v>
      </c>
      <c r="H53" s="124" t="s">
        <v>103</v>
      </c>
      <c r="I53" s="39"/>
      <c r="J53" s="132" t="str">
        <f>H54</f>
        <v>蹴友会</v>
      </c>
      <c r="K53" s="34"/>
      <c r="M53" s="36"/>
      <c r="N53" s="38"/>
      <c r="O53" s="40"/>
      <c r="P53" s="43"/>
      <c r="Q53" s="32"/>
      <c r="R53" s="20"/>
      <c r="T53" s="117"/>
      <c r="V53" s="20"/>
      <c r="W53" s="20"/>
    </row>
    <row r="54" spans="1:23" ht="14.25" customHeight="1">
      <c r="A54" s="15"/>
      <c r="B54" s="108"/>
      <c r="C54" s="331"/>
      <c r="D54" s="320"/>
      <c r="E54" s="195">
        <v>0.59722222222222221</v>
      </c>
      <c r="F54" s="123" t="str">
        <f>'2021原案'!K56</f>
        <v>ＦＣ暁</v>
      </c>
      <c r="G54" s="134" t="s">
        <v>154</v>
      </c>
      <c r="H54" s="123" t="str">
        <f>'2021原案'!K38</f>
        <v>蹴友会</v>
      </c>
      <c r="I54" s="35" t="s">
        <v>19</v>
      </c>
      <c r="J54" s="135" t="str">
        <f>F53</f>
        <v>FC　Aguilas</v>
      </c>
      <c r="K54" s="34"/>
      <c r="M54" s="36"/>
      <c r="N54" s="38"/>
      <c r="O54" s="40"/>
      <c r="P54" s="43"/>
      <c r="Q54" s="32"/>
      <c r="R54" s="20"/>
      <c r="T54" s="116"/>
      <c r="V54" s="20"/>
      <c r="W54" s="20"/>
    </row>
    <row r="55" spans="1:23" ht="14.25" customHeight="1">
      <c r="A55" s="15"/>
      <c r="B55" s="105" t="s">
        <v>94</v>
      </c>
      <c r="C55" s="315" t="s">
        <v>21</v>
      </c>
      <c r="D55" s="318" t="str">
        <f>J55</f>
        <v>ＦＣ ＮARUTO</v>
      </c>
      <c r="E55" s="113">
        <v>0.3888888888888889</v>
      </c>
      <c r="F55" s="124" t="str">
        <f>'2021原案'!K38</f>
        <v>蹴友会</v>
      </c>
      <c r="G55" s="133" t="s">
        <v>173</v>
      </c>
      <c r="H55" s="124" t="str">
        <f>'2021原案'!K68</f>
        <v>徳島大学サッカー部</v>
      </c>
      <c r="I55" s="39"/>
      <c r="J55" s="143" t="str">
        <f>H56</f>
        <v>ＦＣ ＮARUTO</v>
      </c>
      <c r="K55" s="34" t="s">
        <v>56</v>
      </c>
      <c r="M55" s="36"/>
      <c r="N55" s="38"/>
      <c r="O55" s="40"/>
      <c r="P55" s="43"/>
      <c r="Q55" s="32"/>
      <c r="R55" s="20"/>
      <c r="T55" s="116"/>
      <c r="V55" s="20"/>
      <c r="W55" s="20"/>
    </row>
    <row r="56" spans="1:23" ht="14.25" customHeight="1">
      <c r="A56" s="15"/>
      <c r="B56" s="106"/>
      <c r="C56" s="328"/>
      <c r="D56" s="319"/>
      <c r="E56" s="114">
        <v>0.46527777777777773</v>
      </c>
      <c r="F56" s="136" t="str">
        <f>'2021原案'!K44</f>
        <v>MTCO</v>
      </c>
      <c r="G56" s="137" t="s">
        <v>152</v>
      </c>
      <c r="H56" s="136" t="str">
        <f>'2021原案'!K19</f>
        <v>ＦＣ ＮARUTO</v>
      </c>
      <c r="I56" s="39"/>
      <c r="J56" s="144" t="str">
        <f>H57</f>
        <v>ＦＣ暁</v>
      </c>
      <c r="K56" s="34" t="s">
        <v>58</v>
      </c>
      <c r="M56" s="36"/>
      <c r="N56" s="38"/>
      <c r="O56" s="40"/>
      <c r="P56" s="43"/>
      <c r="Q56" s="32"/>
      <c r="R56" s="20"/>
      <c r="T56" s="20"/>
      <c r="U56" s="116"/>
      <c r="W56" s="20"/>
    </row>
    <row r="57" spans="1:23" ht="14.25" customHeight="1">
      <c r="A57" s="15"/>
      <c r="B57" s="321">
        <v>44507</v>
      </c>
      <c r="C57" s="328"/>
      <c r="D57" s="319"/>
      <c r="E57" s="114">
        <v>0.54166666666666663</v>
      </c>
      <c r="F57" s="95" t="str">
        <f>'2021原案'!K13</f>
        <v>N.J</v>
      </c>
      <c r="G57" s="131" t="s">
        <v>161</v>
      </c>
      <c r="H57" s="95" t="str">
        <f>'2021原案'!K56</f>
        <v>ＦＣ暁</v>
      </c>
      <c r="I57" s="33"/>
      <c r="J57" s="145" t="str">
        <f>H58</f>
        <v>白虎隊</v>
      </c>
      <c r="K57" s="7"/>
      <c r="M57" s="36"/>
      <c r="N57" s="38"/>
      <c r="O57" s="40"/>
      <c r="P57" s="40"/>
      <c r="Q57" s="43"/>
      <c r="R57" s="32"/>
      <c r="T57" s="20"/>
      <c r="U57" s="116"/>
      <c r="W57" s="20"/>
    </row>
    <row r="58" spans="1:23" ht="14.25" customHeight="1">
      <c r="A58" s="15"/>
      <c r="B58" s="321"/>
      <c r="C58" s="328"/>
      <c r="D58" s="319"/>
      <c r="E58" s="114">
        <v>0.61805555555555558</v>
      </c>
      <c r="F58" s="124" t="str">
        <f>'2021原案'!K7</f>
        <v>F.C.UNITY</v>
      </c>
      <c r="G58" s="131" t="s">
        <v>121</v>
      </c>
      <c r="H58" s="95" t="str">
        <f>'2021原案'!K50</f>
        <v>白虎隊</v>
      </c>
      <c r="I58" s="33"/>
      <c r="J58" s="144" t="str">
        <f>H59</f>
        <v>FC　Aguilas</v>
      </c>
      <c r="K58" s="7"/>
      <c r="M58" s="36"/>
      <c r="N58" s="38"/>
      <c r="O58" s="40"/>
      <c r="P58" s="40"/>
      <c r="Q58" s="43"/>
      <c r="R58" s="32"/>
      <c r="T58" s="20"/>
      <c r="U58" s="116"/>
      <c r="W58" s="20"/>
    </row>
    <row r="59" spans="1:23" ht="14.25" customHeight="1">
      <c r="A59" s="15"/>
      <c r="B59" s="107"/>
      <c r="C59" s="328"/>
      <c r="D59" s="319"/>
      <c r="E59" s="114">
        <v>0.69444444444444453</v>
      </c>
      <c r="F59" s="95" t="str">
        <f>'2021原案'!K32</f>
        <v>イエローモンキーズ</v>
      </c>
      <c r="G59" s="133" t="s">
        <v>160</v>
      </c>
      <c r="H59" s="95" t="str">
        <f>'2021原案'!K74</f>
        <v>FC　Aguilas</v>
      </c>
      <c r="I59" s="39"/>
      <c r="J59" s="132" t="str">
        <f>H60</f>
        <v>吉野クラブ</v>
      </c>
      <c r="K59" s="41"/>
      <c r="M59" s="36"/>
      <c r="N59" s="38"/>
      <c r="O59" s="140"/>
      <c r="P59" s="139"/>
      <c r="Q59" s="40"/>
      <c r="R59" s="43"/>
      <c r="T59" s="20"/>
      <c r="U59" s="116"/>
      <c r="V59" s="71"/>
      <c r="W59" s="20"/>
    </row>
    <row r="60" spans="1:23" ht="14.25" customHeight="1">
      <c r="A60" s="15"/>
      <c r="B60" s="108"/>
      <c r="C60" s="329"/>
      <c r="D60" s="320"/>
      <c r="E60" s="115">
        <v>0.77083333333333337</v>
      </c>
      <c r="F60" s="123" t="str">
        <f>'2021原案'!K62</f>
        <v>徳大医学部サッカー部</v>
      </c>
      <c r="G60" s="134" t="s">
        <v>152</v>
      </c>
      <c r="H60" s="123" t="str">
        <f>'2021原案'!K25</f>
        <v>吉野クラブ</v>
      </c>
      <c r="I60" s="35" t="s">
        <v>19</v>
      </c>
      <c r="J60" s="135" t="str">
        <f>F59</f>
        <v>イエローモンキーズ</v>
      </c>
      <c r="K60" s="34"/>
      <c r="M60" s="36"/>
      <c r="N60" s="38"/>
      <c r="O60" s="140"/>
      <c r="P60" s="139"/>
      <c r="Q60" s="40"/>
      <c r="R60" s="43"/>
      <c r="T60" s="20"/>
      <c r="U60" s="116"/>
      <c r="W60" s="20"/>
    </row>
    <row r="61" spans="1:23" ht="14.25" customHeight="1">
      <c r="A61" s="15"/>
      <c r="B61" s="105" t="s">
        <v>95</v>
      </c>
      <c r="C61" s="315" t="s">
        <v>21</v>
      </c>
      <c r="D61" s="318" t="str">
        <f>J61</f>
        <v>徳大医学部サッカー部</v>
      </c>
      <c r="E61" s="113">
        <v>0.3888888888888889</v>
      </c>
      <c r="F61" s="94" t="str">
        <f>'2021原案'!K74</f>
        <v>FC　Aguilas</v>
      </c>
      <c r="G61" s="130" t="s">
        <v>185</v>
      </c>
      <c r="H61" s="94" t="str">
        <f>'2021原案'!K56</f>
        <v>ＦＣ暁</v>
      </c>
      <c r="I61" s="39"/>
      <c r="J61" s="143" t="str">
        <f>'2021 (修正版)'!H62</f>
        <v>徳大医学部サッカー部</v>
      </c>
      <c r="K61" s="34"/>
      <c r="M61" s="36"/>
      <c r="N61" s="38"/>
      <c r="O61" s="42"/>
      <c r="P61" s="139"/>
      <c r="Q61" s="40"/>
      <c r="R61" s="43"/>
      <c r="T61" s="20"/>
      <c r="U61" s="116"/>
      <c r="W61" s="20"/>
    </row>
    <row r="62" spans="1:23" ht="14.25" customHeight="1">
      <c r="A62" s="15"/>
      <c r="B62" s="106"/>
      <c r="C62" s="316"/>
      <c r="D62" s="319"/>
      <c r="E62" s="114">
        <v>0.46527777777777773</v>
      </c>
      <c r="F62" s="95" t="str">
        <f>'2021原案'!K38</f>
        <v>蹴友会</v>
      </c>
      <c r="G62" s="131" t="s">
        <v>186</v>
      </c>
      <c r="H62" s="95" t="str">
        <f>'2021原案'!K62</f>
        <v>徳大医学部サッカー部</v>
      </c>
      <c r="I62" s="39"/>
      <c r="J62" s="144" t="str">
        <f>'2021 (修正版)'!H63</f>
        <v>F.C.UNITY</v>
      </c>
      <c r="K62" s="34"/>
      <c r="M62" s="36"/>
      <c r="N62" s="38"/>
      <c r="O62" s="42"/>
      <c r="P62" s="139"/>
      <c r="Q62" s="40"/>
      <c r="R62" s="43"/>
      <c r="T62" s="20"/>
      <c r="U62" s="116"/>
      <c r="W62" s="20"/>
    </row>
    <row r="63" spans="1:23" ht="14.25" customHeight="1">
      <c r="A63" s="15"/>
      <c r="B63" s="321">
        <v>44514</v>
      </c>
      <c r="C63" s="316"/>
      <c r="D63" s="319"/>
      <c r="E63" s="114">
        <v>0.54166666666666663</v>
      </c>
      <c r="F63" s="124" t="str">
        <f>'2021原案'!K32</f>
        <v>イエローモンキーズ</v>
      </c>
      <c r="G63" s="131" t="s">
        <v>187</v>
      </c>
      <c r="H63" s="95" t="str">
        <f>'2021原案'!K7</f>
        <v>F.C.UNITY</v>
      </c>
      <c r="I63" s="33"/>
      <c r="J63" s="145" t="str">
        <f>'2021 (修正版)'!H64</f>
        <v>吉野クラブ</v>
      </c>
      <c r="K63" s="125" t="s">
        <v>54</v>
      </c>
      <c r="M63" s="36"/>
      <c r="N63" s="38"/>
      <c r="O63" s="42"/>
      <c r="P63" s="139"/>
      <c r="Q63" s="40"/>
      <c r="R63" s="43"/>
      <c r="T63" s="20"/>
      <c r="U63" s="116"/>
      <c r="W63" s="20"/>
    </row>
    <row r="64" spans="1:23" ht="14.25" customHeight="1">
      <c r="A64" s="15"/>
      <c r="B64" s="321"/>
      <c r="C64" s="316"/>
      <c r="D64" s="319"/>
      <c r="E64" s="114">
        <v>0.61805555555555558</v>
      </c>
      <c r="F64" s="124" t="str">
        <f>'2021原案'!K44</f>
        <v>MTCO</v>
      </c>
      <c r="G64" s="133" t="s">
        <v>188</v>
      </c>
      <c r="H64" s="124" t="str">
        <f>'2021原案'!K25</f>
        <v>吉野クラブ</v>
      </c>
      <c r="I64" s="33"/>
      <c r="J64" s="144" t="str">
        <f>'2021 (修正版)'!H65</f>
        <v>N.J</v>
      </c>
      <c r="K64" s="34" t="s">
        <v>60</v>
      </c>
      <c r="M64" s="36"/>
      <c r="N64" s="38"/>
      <c r="O64" s="42"/>
      <c r="P64" s="140"/>
      <c r="Q64" s="139"/>
      <c r="R64" s="43"/>
      <c r="T64" s="20"/>
      <c r="U64" s="116"/>
      <c r="W64" s="20"/>
    </row>
    <row r="65" spans="1:23" ht="14.25" customHeight="1">
      <c r="A65" s="15"/>
      <c r="B65" s="107"/>
      <c r="C65" s="316"/>
      <c r="D65" s="319"/>
      <c r="E65" s="114">
        <v>0.69444444444444453</v>
      </c>
      <c r="F65" s="95" t="str">
        <f>'2021原案'!K68</f>
        <v>徳島大学サッカー部</v>
      </c>
      <c r="G65" s="131" t="s">
        <v>189</v>
      </c>
      <c r="H65" s="95" t="str">
        <f>'2021原案'!K13</f>
        <v>N.J</v>
      </c>
      <c r="I65" s="39"/>
      <c r="J65" s="132" t="str">
        <f>'2021 (修正版)'!H66</f>
        <v>ＦＣ ＮARUTO</v>
      </c>
      <c r="K65" s="34"/>
      <c r="M65" s="36"/>
      <c r="N65" s="38"/>
      <c r="O65" s="42"/>
      <c r="P65" s="140"/>
      <c r="Q65" s="139"/>
      <c r="R65" s="43"/>
      <c r="S65" s="51"/>
      <c r="T65" s="20"/>
      <c r="U65" s="116"/>
      <c r="W65" s="20"/>
    </row>
    <row r="66" spans="1:23" ht="14.25" customHeight="1">
      <c r="A66" s="15"/>
      <c r="B66" s="108"/>
      <c r="C66" s="317"/>
      <c r="D66" s="320"/>
      <c r="E66" s="115">
        <v>0.77083333333333337</v>
      </c>
      <c r="F66" s="123" t="str">
        <f>'2021原案'!K50</f>
        <v>白虎隊</v>
      </c>
      <c r="G66" s="134" t="s">
        <v>190</v>
      </c>
      <c r="H66" s="123" t="str">
        <f>'2021原案'!K19</f>
        <v>ＦＣ ＮARUTO</v>
      </c>
      <c r="I66" s="35" t="s">
        <v>19</v>
      </c>
      <c r="J66" s="135" t="str">
        <f>'2021 (修正版)'!F65</f>
        <v>徳島大学サッカー部</v>
      </c>
      <c r="K66" s="41"/>
      <c r="M66" s="36"/>
      <c r="N66" s="38"/>
      <c r="O66" s="142"/>
      <c r="P66" s="139"/>
      <c r="Q66" s="139"/>
      <c r="R66" s="43"/>
      <c r="T66" s="20"/>
      <c r="U66" s="116"/>
      <c r="W66" s="20"/>
    </row>
    <row r="67" spans="1:23" ht="14.25" customHeight="1">
      <c r="A67" s="15"/>
      <c r="B67" s="192" t="s">
        <v>119</v>
      </c>
      <c r="C67" s="324" t="s">
        <v>85</v>
      </c>
      <c r="D67" s="318" t="str">
        <f>J67</f>
        <v>徳大医学部サッカー部</v>
      </c>
      <c r="E67" s="147">
        <v>0.52083333333333337</v>
      </c>
      <c r="F67" s="94" t="str">
        <f>'2021原案'!K68</f>
        <v>徳島大学サッカー部</v>
      </c>
      <c r="G67" s="130" t="s">
        <v>191</v>
      </c>
      <c r="H67" s="94" t="str">
        <f>'2021原案'!K7</f>
        <v>F.C.UNITY</v>
      </c>
      <c r="I67" s="30"/>
      <c r="J67" s="132" t="str">
        <f>F68</f>
        <v>徳大医学部サッカー部</v>
      </c>
      <c r="K67" s="34"/>
      <c r="M67" s="36"/>
      <c r="N67" s="38"/>
      <c r="O67" s="42"/>
      <c r="P67" s="139"/>
      <c r="Q67" s="139"/>
      <c r="R67" s="43"/>
      <c r="T67" s="116"/>
      <c r="V67" s="20"/>
      <c r="W67" s="20"/>
    </row>
    <row r="68" spans="1:23" ht="14.25" customHeight="1">
      <c r="A68" s="15"/>
      <c r="B68" s="193">
        <v>44521</v>
      </c>
      <c r="C68" s="325"/>
      <c r="D68" s="320"/>
      <c r="E68" s="115">
        <v>0.59722222222222221</v>
      </c>
      <c r="F68" s="174" t="str">
        <f>'2021原案'!K62</f>
        <v>徳大医学部サッカー部</v>
      </c>
      <c r="G68" s="313" t="s">
        <v>192</v>
      </c>
      <c r="H68" s="174" t="str">
        <f>'2021原案'!K19</f>
        <v>ＦＣ ＮARUTO</v>
      </c>
      <c r="I68" s="35" t="s">
        <v>19</v>
      </c>
      <c r="J68" s="135" t="str">
        <f>F67</f>
        <v>徳島大学サッカー部</v>
      </c>
      <c r="K68" s="41"/>
      <c r="N68" s="42"/>
      <c r="O68" s="42"/>
      <c r="P68" s="139"/>
      <c r="Q68" s="155"/>
      <c r="R68" s="20"/>
      <c r="T68" s="117"/>
      <c r="U68" s="120"/>
      <c r="V68" s="20"/>
      <c r="W68" s="20"/>
    </row>
    <row r="69" spans="1:23" ht="14.25" customHeight="1">
      <c r="A69" s="15"/>
      <c r="B69" s="105" t="s">
        <v>96</v>
      </c>
      <c r="C69" s="315" t="s">
        <v>21</v>
      </c>
      <c r="D69" s="318" t="str">
        <f>J69</f>
        <v>イエローモンキーズ</v>
      </c>
      <c r="E69" s="113">
        <v>0.3888888888888889</v>
      </c>
      <c r="F69" s="124" t="s">
        <v>45</v>
      </c>
      <c r="G69" s="133" t="s">
        <v>198</v>
      </c>
      <c r="H69" s="124" t="s">
        <v>103</v>
      </c>
      <c r="I69" s="39"/>
      <c r="J69" s="145" t="str">
        <f>H70</f>
        <v>イエローモンキーズ</v>
      </c>
      <c r="K69" s="34"/>
      <c r="N69" s="42"/>
      <c r="O69" s="42"/>
      <c r="P69" s="139"/>
      <c r="Q69" s="155"/>
      <c r="R69" s="20"/>
      <c r="T69" s="20"/>
      <c r="U69" s="116"/>
      <c r="W69" s="20"/>
    </row>
    <row r="70" spans="1:23" ht="14.25" customHeight="1">
      <c r="A70" s="15"/>
      <c r="B70" s="106"/>
      <c r="C70" s="316"/>
      <c r="D70" s="319"/>
      <c r="E70" s="114">
        <v>0.46527777777777773</v>
      </c>
      <c r="F70" s="95" t="s">
        <v>113</v>
      </c>
      <c r="G70" s="131" t="s">
        <v>199</v>
      </c>
      <c r="H70" s="95" t="s">
        <v>98</v>
      </c>
      <c r="I70" s="39"/>
      <c r="J70" s="144" t="str">
        <f>H71</f>
        <v>徳大医学部サッカー部</v>
      </c>
      <c r="K70" s="34"/>
      <c r="M70" s="36"/>
      <c r="N70" s="38"/>
      <c r="O70" s="6"/>
      <c r="P70" s="140"/>
      <c r="Q70" s="139"/>
      <c r="R70" s="43"/>
      <c r="T70" s="20"/>
      <c r="U70" s="116"/>
      <c r="W70" s="20"/>
    </row>
    <row r="71" spans="1:23" ht="14.25" customHeight="1">
      <c r="A71" s="15"/>
      <c r="B71" s="321">
        <v>44528</v>
      </c>
      <c r="C71" s="316"/>
      <c r="D71" s="319"/>
      <c r="E71" s="114">
        <v>0.54166666666666663</v>
      </c>
      <c r="F71" s="95" t="str">
        <f>'2021原案'!K74</f>
        <v>FC　Aguilas</v>
      </c>
      <c r="G71" s="131" t="s">
        <v>200</v>
      </c>
      <c r="H71" s="95" t="str">
        <f>'2021原案'!K62</f>
        <v>徳大医学部サッカー部</v>
      </c>
      <c r="I71" s="33"/>
      <c r="J71" s="145" t="str">
        <f>H72</f>
        <v>蹴友会</v>
      </c>
      <c r="K71" s="34" t="s">
        <v>113</v>
      </c>
      <c r="M71" s="36"/>
      <c r="N71" s="38"/>
      <c r="O71" s="6"/>
      <c r="P71" s="140"/>
      <c r="Q71" s="139"/>
      <c r="R71" s="43"/>
      <c r="T71" s="20"/>
      <c r="U71" s="116"/>
      <c r="W71" s="20"/>
    </row>
    <row r="72" spans="1:23" ht="14.25" customHeight="1">
      <c r="A72" s="15"/>
      <c r="B72" s="321"/>
      <c r="C72" s="316"/>
      <c r="D72" s="319"/>
      <c r="E72" s="114">
        <v>0.61805555555555558</v>
      </c>
      <c r="F72" s="124" t="str">
        <f>'2021原案'!K19</f>
        <v>ＦＣ ＮARUTO</v>
      </c>
      <c r="G72" s="133" t="s">
        <v>201</v>
      </c>
      <c r="H72" s="124" t="str">
        <f>'2021原案'!K38</f>
        <v>蹴友会</v>
      </c>
      <c r="I72" s="33"/>
      <c r="J72" s="144" t="str">
        <f>H73</f>
        <v>白虎隊</v>
      </c>
      <c r="K72" s="34" t="s">
        <v>83</v>
      </c>
      <c r="M72" s="36"/>
      <c r="N72" s="38"/>
      <c r="O72" s="6"/>
      <c r="P72" s="6"/>
      <c r="Q72" s="139"/>
      <c r="R72" s="43"/>
      <c r="T72" s="20"/>
      <c r="U72" s="117"/>
      <c r="W72" s="20"/>
    </row>
    <row r="73" spans="1:23" ht="14.25" customHeight="1">
      <c r="A73" s="15"/>
      <c r="B73" s="107"/>
      <c r="C73" s="316"/>
      <c r="D73" s="319"/>
      <c r="E73" s="114">
        <v>0.69444444444444453</v>
      </c>
      <c r="F73" s="124" t="str">
        <f>'2021原案'!K56</f>
        <v>ＦＣ暁</v>
      </c>
      <c r="G73" s="131" t="s">
        <v>202</v>
      </c>
      <c r="H73" s="95" t="str">
        <f>'2021原案'!K50</f>
        <v>白虎隊</v>
      </c>
      <c r="I73" s="39"/>
      <c r="J73" s="132" t="str">
        <f>H74</f>
        <v>MTCO</v>
      </c>
      <c r="K73" s="34"/>
      <c r="M73" s="36"/>
      <c r="N73" s="38"/>
      <c r="O73" s="6"/>
      <c r="P73" s="140"/>
      <c r="Q73" s="139"/>
      <c r="R73" s="43"/>
      <c r="T73" s="20"/>
      <c r="U73" s="117"/>
      <c r="W73" s="20"/>
    </row>
    <row r="74" spans="1:23" ht="14.25" customHeight="1">
      <c r="A74" s="15"/>
      <c r="B74" s="108"/>
      <c r="C74" s="317"/>
      <c r="D74" s="320"/>
      <c r="E74" s="115">
        <v>0.77083333333333337</v>
      </c>
      <c r="F74" s="123" t="str">
        <f>'2021原案'!K13</f>
        <v>N.J</v>
      </c>
      <c r="G74" s="134" t="s">
        <v>203</v>
      </c>
      <c r="H74" s="123" t="str">
        <f>'2021原案'!K44</f>
        <v>MTCO</v>
      </c>
      <c r="I74" s="35" t="s">
        <v>19</v>
      </c>
      <c r="J74" s="135" t="str">
        <f>F73</f>
        <v>ＦＣ暁</v>
      </c>
      <c r="K74" s="41"/>
      <c r="M74" s="36"/>
      <c r="N74" s="38"/>
      <c r="O74" s="6"/>
      <c r="P74" s="140"/>
      <c r="Q74" s="139"/>
      <c r="R74" s="43"/>
      <c r="T74" s="20"/>
      <c r="U74" s="117"/>
      <c r="V74" s="20"/>
      <c r="W74" s="20"/>
    </row>
    <row r="75" spans="1:23" ht="14.25" customHeight="1">
      <c r="A75" s="15"/>
      <c r="B75" s="52" t="s">
        <v>28</v>
      </c>
      <c r="C75" s="5"/>
      <c r="D75" s="3"/>
      <c r="E75" s="4"/>
      <c r="F75" s="97"/>
      <c r="G75" s="53"/>
      <c r="H75" s="70"/>
      <c r="I75" s="54"/>
      <c r="J75" s="79"/>
      <c r="K75" s="34"/>
      <c r="M75" s="36"/>
      <c r="N75" s="38"/>
      <c r="O75" s="40"/>
      <c r="P75" s="40"/>
      <c r="Q75" s="43"/>
      <c r="R75" s="32"/>
      <c r="T75" s="20"/>
      <c r="U75" s="117"/>
      <c r="V75" s="20"/>
      <c r="W75" s="20"/>
    </row>
    <row r="76" spans="1:23" ht="14.25" customHeight="1">
      <c r="A76" s="15"/>
      <c r="B76" s="55" t="s">
        <v>29</v>
      </c>
      <c r="C76" s="13"/>
      <c r="D76" s="13"/>
      <c r="E76" s="13"/>
      <c r="F76" s="98"/>
      <c r="G76" s="13"/>
      <c r="H76" s="71"/>
      <c r="I76" s="13"/>
      <c r="J76" s="80"/>
      <c r="K76" s="34"/>
      <c r="N76" s="38"/>
      <c r="O76" s="40"/>
      <c r="P76" s="40"/>
      <c r="Q76" s="43"/>
      <c r="R76" s="32"/>
      <c r="U76" s="117"/>
      <c r="W76" s="71"/>
    </row>
    <row r="77" spans="1:23" ht="14.25" customHeight="1">
      <c r="A77" s="15"/>
      <c r="B77" s="56" t="s">
        <v>9</v>
      </c>
      <c r="C77" s="14"/>
      <c r="D77" s="14"/>
      <c r="E77" s="14"/>
      <c r="F77" s="99"/>
      <c r="G77" s="14"/>
      <c r="H77" s="72"/>
      <c r="I77" s="14"/>
      <c r="J77" s="81"/>
      <c r="K77" s="34" t="s">
        <v>127</v>
      </c>
      <c r="N77" s="38"/>
      <c r="O77" s="40"/>
      <c r="P77" s="40"/>
      <c r="Q77" s="43"/>
      <c r="R77" s="32"/>
      <c r="U77" s="117"/>
      <c r="W77" s="72"/>
    </row>
    <row r="78" spans="1:23" ht="14.25" customHeight="1">
      <c r="A78" s="15"/>
      <c r="B78" s="57" t="s">
        <v>30</v>
      </c>
      <c r="C78" s="58"/>
      <c r="D78" s="58"/>
      <c r="E78" s="58"/>
      <c r="F78" s="99"/>
      <c r="G78" s="58"/>
      <c r="H78" s="73"/>
      <c r="I78" s="58"/>
      <c r="J78" s="82"/>
      <c r="K78" s="34" t="s">
        <v>120</v>
      </c>
      <c r="N78" s="38"/>
      <c r="O78" s="40"/>
      <c r="P78" s="40"/>
      <c r="Q78" s="43"/>
      <c r="R78" s="32"/>
      <c r="U78" s="20"/>
      <c r="W78" s="73"/>
    </row>
    <row r="79" spans="1:23" ht="14.25" customHeight="1">
      <c r="A79" s="15"/>
      <c r="B79" s="59" t="s">
        <v>31</v>
      </c>
      <c r="C79" s="60"/>
      <c r="D79" s="60"/>
      <c r="E79" s="60"/>
      <c r="F79" s="100"/>
      <c r="G79" s="61"/>
      <c r="H79" s="74"/>
      <c r="I79" s="62"/>
      <c r="J79" s="83"/>
      <c r="K79" s="7"/>
      <c r="N79" s="38"/>
      <c r="O79" s="40"/>
      <c r="P79" s="40"/>
      <c r="Q79" s="43"/>
      <c r="R79" s="32"/>
      <c r="U79" s="20"/>
      <c r="W79" s="87"/>
    </row>
    <row r="80" spans="1:23" ht="14.25" customHeight="1" thickBot="1">
      <c r="A80" s="15"/>
      <c r="B80" s="63" t="s">
        <v>32</v>
      </c>
      <c r="C80" s="12"/>
      <c r="D80" s="12"/>
      <c r="E80" s="12"/>
      <c r="F80" s="101"/>
      <c r="G80" s="64"/>
      <c r="H80" s="322" t="s">
        <v>41</v>
      </c>
      <c r="I80" s="322"/>
      <c r="J80" s="323"/>
      <c r="K80" s="9"/>
      <c r="N80" s="38"/>
      <c r="O80" s="40"/>
      <c r="P80" s="40"/>
      <c r="Q80" s="43"/>
      <c r="R80" s="32"/>
      <c r="U80" s="20"/>
      <c r="W80" s="90"/>
    </row>
    <row r="81" spans="1:23" ht="15" customHeight="1">
      <c r="A81" s="15"/>
      <c r="B81" s="109"/>
      <c r="C81" s="65"/>
      <c r="D81" s="65"/>
      <c r="E81" s="65"/>
      <c r="F81" s="102"/>
      <c r="G81" s="65"/>
      <c r="H81" s="75"/>
      <c r="I81" s="65"/>
      <c r="J81" s="75"/>
      <c r="K81" s="65"/>
      <c r="N81" s="38"/>
      <c r="O81" s="40"/>
      <c r="P81" s="40"/>
      <c r="Q81" s="43"/>
      <c r="R81" s="32"/>
      <c r="U81" s="20"/>
      <c r="V81" s="72"/>
      <c r="W81" s="91"/>
    </row>
    <row r="82" spans="1:23" ht="18" customHeight="1">
      <c r="A82" s="15"/>
      <c r="B82" s="110"/>
      <c r="C82" s="67"/>
      <c r="D82" s="67"/>
      <c r="N82" s="38"/>
      <c r="O82" s="40"/>
      <c r="P82" s="40"/>
      <c r="Q82" s="43"/>
      <c r="R82" s="32"/>
      <c r="U82" s="20"/>
      <c r="W82" s="89"/>
    </row>
    <row r="83" spans="1:23">
      <c r="B83" s="110"/>
      <c r="C83" s="67"/>
      <c r="D83" s="67"/>
      <c r="N83" s="38"/>
      <c r="O83" s="40"/>
      <c r="P83" s="40"/>
      <c r="Q83" s="43"/>
      <c r="R83" s="37"/>
      <c r="U83" s="20"/>
      <c r="V83" s="20"/>
      <c r="W83" s="20"/>
    </row>
    <row r="84" spans="1:23" s="92" customFormat="1">
      <c r="A84" s="20"/>
      <c r="B84" s="110"/>
      <c r="C84" s="20"/>
      <c r="D84" s="67"/>
      <c r="E84" s="20"/>
      <c r="F84" s="96"/>
      <c r="G84" s="66"/>
      <c r="H84" s="76"/>
      <c r="I84" s="20"/>
      <c r="J84" s="76"/>
      <c r="K84" s="20"/>
      <c r="L84" s="20"/>
      <c r="M84" s="11"/>
      <c r="N84" s="45"/>
      <c r="O84" s="18"/>
      <c r="P84" s="18"/>
      <c r="Q84" s="11"/>
      <c r="R84" s="46"/>
      <c r="S84" s="20"/>
      <c r="T84" s="1"/>
      <c r="U84" s="20"/>
    </row>
    <row r="85" spans="1:23" s="92" customFormat="1">
      <c r="A85" s="20"/>
      <c r="B85" s="110"/>
      <c r="C85" s="67"/>
      <c r="D85" s="67"/>
      <c r="E85" s="20"/>
      <c r="F85" s="96"/>
      <c r="G85" s="66"/>
      <c r="H85" s="76"/>
      <c r="I85" s="20"/>
      <c r="J85" s="76"/>
      <c r="K85" s="20"/>
      <c r="L85" s="20"/>
      <c r="M85" s="11"/>
      <c r="N85" s="45"/>
      <c r="O85" s="18"/>
      <c r="P85" s="18"/>
      <c r="Q85" s="11"/>
      <c r="R85" s="46"/>
      <c r="S85" s="20"/>
      <c r="T85" s="1"/>
      <c r="U85" s="20"/>
    </row>
    <row r="86" spans="1:23" s="92" customFormat="1">
      <c r="A86" s="20"/>
      <c r="B86" s="110"/>
      <c r="C86" s="67"/>
      <c r="D86" s="67"/>
      <c r="E86" s="20"/>
      <c r="F86" s="96"/>
      <c r="G86" s="66"/>
      <c r="H86" s="76"/>
      <c r="I86" s="20"/>
      <c r="J86" s="76"/>
      <c r="K86" s="20"/>
      <c r="L86" s="20"/>
      <c r="M86" s="11"/>
      <c r="N86" s="45"/>
      <c r="O86" s="18"/>
      <c r="P86" s="18"/>
      <c r="Q86" s="11"/>
      <c r="R86" s="46"/>
      <c r="S86" s="20"/>
      <c r="T86" s="1"/>
      <c r="U86" s="20"/>
    </row>
    <row r="87" spans="1:23" s="92" customFormat="1">
      <c r="A87" s="20"/>
      <c r="B87" s="110"/>
      <c r="C87" s="20"/>
      <c r="D87" s="67"/>
      <c r="E87" s="20"/>
      <c r="F87" s="96"/>
      <c r="G87" s="66"/>
      <c r="H87" s="76"/>
      <c r="I87" s="20"/>
      <c r="J87" s="76"/>
      <c r="K87" s="20"/>
      <c r="L87" s="20"/>
      <c r="M87" s="11"/>
      <c r="N87" s="45"/>
      <c r="O87" s="18"/>
      <c r="P87" s="18"/>
      <c r="Q87" s="11"/>
      <c r="R87" s="46"/>
      <c r="S87" s="20"/>
      <c r="T87" s="1"/>
      <c r="U87" s="86"/>
    </row>
    <row r="88" spans="1:23" s="92" customFormat="1">
      <c r="A88" s="20"/>
      <c r="B88" s="110"/>
      <c r="C88" s="20"/>
      <c r="D88" s="20"/>
      <c r="E88" s="20"/>
      <c r="F88" s="96"/>
      <c r="G88" s="66"/>
      <c r="H88" s="76"/>
      <c r="I88" s="20"/>
      <c r="J88" s="76"/>
      <c r="K88" s="20"/>
      <c r="L88" s="20"/>
      <c r="M88" s="11"/>
      <c r="N88" s="50"/>
      <c r="O88" s="18"/>
      <c r="P88" s="18"/>
      <c r="Q88" s="11"/>
      <c r="R88" s="46"/>
      <c r="S88" s="20"/>
      <c r="T88" s="1"/>
      <c r="U88" s="71"/>
    </row>
    <row r="89" spans="1:23" s="92" customFormat="1">
      <c r="A89" s="20"/>
      <c r="B89" s="110"/>
      <c r="C89" s="20"/>
      <c r="D89" s="20"/>
      <c r="E89" s="20"/>
      <c r="F89" s="96"/>
      <c r="G89" s="66"/>
      <c r="H89" s="76"/>
      <c r="I89" s="20"/>
      <c r="J89" s="76"/>
      <c r="K89" s="20"/>
      <c r="L89" s="20"/>
      <c r="M89" s="11"/>
      <c r="N89" s="45"/>
      <c r="O89" s="18"/>
      <c r="P89" s="18"/>
      <c r="Q89" s="11"/>
      <c r="R89" s="46"/>
      <c r="S89" s="20"/>
      <c r="T89" s="1"/>
      <c r="U89" s="72"/>
    </row>
    <row r="90" spans="1:23" s="92" customFormat="1">
      <c r="A90" s="20"/>
      <c r="B90" s="110"/>
      <c r="C90" s="20"/>
      <c r="D90" s="67"/>
      <c r="E90" s="20"/>
      <c r="F90" s="96"/>
      <c r="G90" s="66"/>
      <c r="H90" s="76"/>
      <c r="I90" s="20"/>
      <c r="J90" s="76"/>
      <c r="K90" s="20"/>
      <c r="L90" s="20"/>
      <c r="M90" s="11"/>
      <c r="N90" s="45"/>
      <c r="O90" s="18"/>
      <c r="P90" s="18"/>
      <c r="Q90" s="11"/>
      <c r="R90" s="46"/>
      <c r="S90" s="20"/>
      <c r="T90" s="1"/>
      <c r="U90" s="73"/>
    </row>
    <row r="91" spans="1:23" s="92" customFormat="1">
      <c r="A91" s="20"/>
      <c r="B91" s="110"/>
      <c r="C91" s="20"/>
      <c r="D91" s="67"/>
      <c r="E91" s="20"/>
      <c r="F91" s="96"/>
      <c r="G91" s="66"/>
      <c r="H91" s="76"/>
      <c r="I91" s="20"/>
      <c r="J91" s="76"/>
      <c r="K91" s="20"/>
      <c r="L91" s="20"/>
      <c r="M91" s="11"/>
      <c r="N91" s="42"/>
      <c r="O91" s="18"/>
      <c r="P91" s="18"/>
      <c r="Q91" s="11"/>
      <c r="R91" s="46"/>
      <c r="S91" s="20"/>
      <c r="T91" s="1"/>
      <c r="U91" s="87"/>
    </row>
    <row r="92" spans="1:23" s="92" customFormat="1">
      <c r="A92" s="20"/>
      <c r="B92" s="110"/>
      <c r="C92" s="67"/>
      <c r="D92" s="20"/>
      <c r="E92" s="20"/>
      <c r="F92" s="96"/>
      <c r="G92" s="66"/>
      <c r="H92" s="76"/>
      <c r="I92" s="20"/>
      <c r="J92" s="76"/>
      <c r="K92" s="20"/>
      <c r="L92" s="20"/>
      <c r="M92" s="11"/>
      <c r="N92" s="50"/>
      <c r="O92" s="18"/>
      <c r="P92" s="18"/>
      <c r="Q92" s="11"/>
      <c r="R92" s="46"/>
      <c r="S92" s="20"/>
      <c r="T92" s="1"/>
      <c r="U92" s="90"/>
    </row>
    <row r="93" spans="1:23" s="92" customFormat="1">
      <c r="A93" s="20"/>
      <c r="B93" s="110"/>
      <c r="C93" s="67"/>
      <c r="D93" s="20"/>
      <c r="E93" s="20"/>
      <c r="F93" s="96"/>
      <c r="G93" s="66"/>
      <c r="H93" s="76"/>
      <c r="I93" s="20"/>
      <c r="J93" s="76"/>
      <c r="K93" s="20"/>
      <c r="L93" s="20"/>
      <c r="M93" s="11"/>
      <c r="N93" s="42"/>
      <c r="O93" s="18"/>
      <c r="P93" s="18"/>
      <c r="Q93" s="11"/>
      <c r="R93" s="46"/>
      <c r="S93" s="20"/>
      <c r="T93" s="1"/>
      <c r="U93" s="91"/>
    </row>
    <row r="94" spans="1:23" s="92" customFormat="1">
      <c r="A94" s="20"/>
      <c r="B94" s="111"/>
      <c r="C94" s="20"/>
      <c r="D94" s="20"/>
      <c r="E94" s="20"/>
      <c r="F94" s="96"/>
      <c r="G94" s="66"/>
      <c r="H94" s="76"/>
      <c r="I94" s="20"/>
      <c r="J94" s="76"/>
      <c r="K94" s="20"/>
      <c r="L94" s="20"/>
      <c r="M94" s="11"/>
      <c r="N94" s="42"/>
      <c r="O94" s="18"/>
      <c r="P94" s="18"/>
      <c r="Q94" s="11"/>
      <c r="R94" s="46"/>
      <c r="S94" s="20"/>
      <c r="T94" s="1"/>
      <c r="U94" s="89"/>
    </row>
    <row r="95" spans="1:23" s="92" customFormat="1">
      <c r="A95" s="20"/>
      <c r="B95" s="111"/>
      <c r="C95" s="20"/>
      <c r="D95" s="20"/>
      <c r="E95" s="20"/>
      <c r="F95" s="96"/>
      <c r="G95" s="66"/>
      <c r="H95" s="76"/>
      <c r="I95" s="20"/>
      <c r="J95" s="76"/>
      <c r="K95" s="20"/>
      <c r="L95" s="20"/>
      <c r="M95" s="11"/>
      <c r="N95" s="45"/>
      <c r="O95" s="18"/>
      <c r="P95" s="18"/>
      <c r="Q95" s="11"/>
      <c r="R95" s="46"/>
      <c r="S95" s="20"/>
      <c r="T95" s="1"/>
    </row>
    <row r="96" spans="1:23" s="92" customFormat="1">
      <c r="A96" s="20"/>
      <c r="B96" s="111"/>
      <c r="C96" s="20"/>
      <c r="D96" s="20"/>
      <c r="E96" s="20"/>
      <c r="F96" s="96"/>
      <c r="G96" s="66"/>
      <c r="H96" s="76"/>
      <c r="I96" s="20"/>
      <c r="J96" s="76"/>
      <c r="K96" s="20"/>
      <c r="L96" s="20"/>
      <c r="M96" s="11"/>
      <c r="N96" s="45"/>
      <c r="O96" s="18"/>
      <c r="P96" s="18"/>
      <c r="Q96" s="11"/>
      <c r="R96" s="46"/>
      <c r="S96" s="20"/>
      <c r="T96" s="1"/>
      <c r="U96" s="85"/>
    </row>
    <row r="102" spans="1:22" s="92" customFormat="1">
      <c r="A102" s="20"/>
      <c r="B102" s="111"/>
      <c r="C102" s="20"/>
      <c r="D102" s="20"/>
      <c r="E102" s="20"/>
      <c r="F102" s="96"/>
      <c r="G102" s="66"/>
      <c r="H102" s="76"/>
      <c r="I102" s="20"/>
      <c r="J102" s="76"/>
      <c r="K102" s="20"/>
      <c r="L102" s="20"/>
      <c r="M102" s="11"/>
      <c r="N102" s="50"/>
      <c r="O102" s="18"/>
      <c r="P102" s="18"/>
      <c r="Q102" s="11"/>
      <c r="R102" s="46"/>
      <c r="S102" s="20"/>
      <c r="T102" s="1"/>
      <c r="V102" s="73"/>
    </row>
    <row r="108" spans="1:22" s="92" customFormat="1">
      <c r="A108" s="20"/>
      <c r="B108" s="111"/>
      <c r="C108" s="20"/>
      <c r="D108" s="20"/>
      <c r="E108" s="20"/>
      <c r="F108" s="96"/>
      <c r="G108" s="66"/>
      <c r="H108" s="76"/>
      <c r="I108" s="20"/>
      <c r="J108" s="76"/>
      <c r="K108" s="20"/>
      <c r="L108" s="20"/>
      <c r="M108" s="11"/>
      <c r="N108" s="50"/>
      <c r="O108" s="18"/>
      <c r="P108" s="18"/>
      <c r="Q108" s="11"/>
      <c r="R108" s="46"/>
      <c r="S108" s="20"/>
      <c r="T108" s="1"/>
      <c r="V108" s="120"/>
    </row>
    <row r="114" spans="1:22" s="92" customFormat="1">
      <c r="A114" s="20"/>
      <c r="B114" s="111"/>
      <c r="C114" s="20"/>
      <c r="D114" s="20"/>
      <c r="E114" s="20"/>
      <c r="F114" s="96"/>
      <c r="G114" s="66"/>
      <c r="H114" s="76"/>
      <c r="I114" s="20"/>
      <c r="J114" s="76"/>
      <c r="K114" s="20"/>
      <c r="L114" s="20"/>
      <c r="M114" s="11"/>
      <c r="N114" s="50"/>
      <c r="O114" s="18"/>
      <c r="P114" s="18"/>
      <c r="Q114" s="11"/>
      <c r="R114" s="46"/>
      <c r="S114" s="20"/>
      <c r="T114" s="1"/>
      <c r="V114" s="119"/>
    </row>
    <row r="115" spans="1:22" s="92" customFormat="1">
      <c r="A115" s="20"/>
      <c r="B115" s="111"/>
      <c r="C115" s="20"/>
      <c r="D115" s="20"/>
      <c r="E115" s="20"/>
      <c r="F115" s="96"/>
      <c r="G115" s="66"/>
      <c r="H115" s="76"/>
      <c r="I115" s="20"/>
      <c r="J115" s="76"/>
      <c r="K115" s="20"/>
      <c r="L115" s="20"/>
      <c r="M115" s="11"/>
      <c r="N115" s="50"/>
      <c r="O115" s="18"/>
      <c r="P115" s="18"/>
      <c r="Q115" s="11"/>
      <c r="R115" s="46"/>
      <c r="S115" s="20"/>
      <c r="T115" s="1"/>
      <c r="V115" s="89"/>
    </row>
    <row r="131" spans="1:22" s="92" customFormat="1">
      <c r="A131" s="20"/>
      <c r="B131" s="111"/>
      <c r="C131" s="20"/>
      <c r="D131" s="20"/>
      <c r="E131" s="20"/>
      <c r="F131" s="96"/>
      <c r="G131" s="66"/>
      <c r="H131" s="76"/>
      <c r="I131" s="20"/>
      <c r="J131" s="76"/>
      <c r="K131" s="20"/>
      <c r="L131" s="20"/>
      <c r="M131" s="11"/>
      <c r="N131" s="50"/>
      <c r="O131" s="18"/>
      <c r="P131" s="18"/>
      <c r="Q131" s="11"/>
      <c r="R131" s="46"/>
      <c r="S131" s="20"/>
      <c r="T131" s="1"/>
      <c r="V131" s="71"/>
    </row>
  </sheetData>
  <mergeCells count="56">
    <mergeCell ref="B2:K2"/>
    <mergeCell ref="N3:R3"/>
    <mergeCell ref="F4:H4"/>
    <mergeCell ref="C5:C8"/>
    <mergeCell ref="D5:D8"/>
    <mergeCell ref="B7:B8"/>
    <mergeCell ref="C9:C10"/>
    <mergeCell ref="D9:D10"/>
    <mergeCell ref="C11:C12"/>
    <mergeCell ref="D11:D12"/>
    <mergeCell ref="C15:C16"/>
    <mergeCell ref="B13:C13"/>
    <mergeCell ref="D14:D18"/>
    <mergeCell ref="C19:C24"/>
    <mergeCell ref="D19:D24"/>
    <mergeCell ref="B21:B22"/>
    <mergeCell ref="C25:C26"/>
    <mergeCell ref="D25:D26"/>
    <mergeCell ref="B27:B28"/>
    <mergeCell ref="C27:D28"/>
    <mergeCell ref="D29:D30"/>
    <mergeCell ref="D31:D34"/>
    <mergeCell ref="C29:C30"/>
    <mergeCell ref="C31:C34"/>
    <mergeCell ref="E27:E28"/>
    <mergeCell ref="F27:H28"/>
    <mergeCell ref="I27:J28"/>
    <mergeCell ref="C35:C36"/>
    <mergeCell ref="D35:D36"/>
    <mergeCell ref="C37:C38"/>
    <mergeCell ref="D37:D38"/>
    <mergeCell ref="B38:B39"/>
    <mergeCell ref="C39:C40"/>
    <mergeCell ref="D39:D40"/>
    <mergeCell ref="C61:C66"/>
    <mergeCell ref="D61:D66"/>
    <mergeCell ref="B63:B64"/>
    <mergeCell ref="C41:C42"/>
    <mergeCell ref="D41:D42"/>
    <mergeCell ref="C43:C48"/>
    <mergeCell ref="D43:D48"/>
    <mergeCell ref="B45:B46"/>
    <mergeCell ref="C49:C52"/>
    <mergeCell ref="D49:D52"/>
    <mergeCell ref="B51:B52"/>
    <mergeCell ref="C53:C54"/>
    <mergeCell ref="D53:D54"/>
    <mergeCell ref="C55:C60"/>
    <mergeCell ref="D55:D60"/>
    <mergeCell ref="B57:B58"/>
    <mergeCell ref="C69:C74"/>
    <mergeCell ref="D69:D74"/>
    <mergeCell ref="B71:B72"/>
    <mergeCell ref="H80:J80"/>
    <mergeCell ref="C67:C68"/>
    <mergeCell ref="D67:D68"/>
  </mergeCells>
  <phoneticPr fontId="2"/>
  <pageMargins left="0.23622047244094491" right="0.19685039370078741" top="0.23622047244094491" bottom="0" header="0.31496062992125984" footer="0.31496062992125984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8"/>
  <sheetViews>
    <sheetView tabSelected="1" view="pageBreakPreview" zoomScaleNormal="100" zoomScaleSheetLayoutView="100" workbookViewId="0">
      <selection activeCell="AZ36" sqref="AZ36"/>
    </sheetView>
  </sheetViews>
  <sheetFormatPr defaultRowHeight="13.5"/>
  <cols>
    <col min="1" max="1" width="0.875" style="11" customWidth="1"/>
    <col min="2" max="2" width="4.875" style="11" customWidth="1"/>
    <col min="3" max="3" width="16.625" style="11" customWidth="1"/>
    <col min="4" max="39" width="2.5" style="11" customWidth="1"/>
    <col min="40" max="42" width="5.125" style="11" customWidth="1"/>
    <col min="43" max="46" width="5.625" style="11" customWidth="1"/>
    <col min="47" max="47" width="2.75" style="11" hidden="1" customWidth="1"/>
    <col min="48" max="49" width="3.625" style="11" customWidth="1"/>
    <col min="50" max="256" width="9" style="11"/>
    <col min="257" max="257" width="0.875" style="11" customWidth="1"/>
    <col min="258" max="258" width="4.875" style="11" customWidth="1"/>
    <col min="259" max="259" width="12" style="11" customWidth="1"/>
    <col min="260" max="295" width="2.5" style="11" customWidth="1"/>
    <col min="296" max="298" width="5.125" style="11" customWidth="1"/>
    <col min="299" max="302" width="5.625" style="11" customWidth="1"/>
    <col min="303" max="303" width="0" style="11" hidden="1" customWidth="1"/>
    <col min="304" max="305" width="3.625" style="11" customWidth="1"/>
    <col min="306" max="512" width="9" style="11"/>
    <col min="513" max="513" width="0.875" style="11" customWidth="1"/>
    <col min="514" max="514" width="4.875" style="11" customWidth="1"/>
    <col min="515" max="515" width="12" style="11" customWidth="1"/>
    <col min="516" max="551" width="2.5" style="11" customWidth="1"/>
    <col min="552" max="554" width="5.125" style="11" customWidth="1"/>
    <col min="555" max="558" width="5.625" style="11" customWidth="1"/>
    <col min="559" max="559" width="0" style="11" hidden="1" customWidth="1"/>
    <col min="560" max="561" width="3.625" style="11" customWidth="1"/>
    <col min="562" max="768" width="9" style="11"/>
    <col min="769" max="769" width="0.875" style="11" customWidth="1"/>
    <col min="770" max="770" width="4.875" style="11" customWidth="1"/>
    <col min="771" max="771" width="12" style="11" customWidth="1"/>
    <col min="772" max="807" width="2.5" style="11" customWidth="1"/>
    <col min="808" max="810" width="5.125" style="11" customWidth="1"/>
    <col min="811" max="814" width="5.625" style="11" customWidth="1"/>
    <col min="815" max="815" width="0" style="11" hidden="1" customWidth="1"/>
    <col min="816" max="817" width="3.625" style="11" customWidth="1"/>
    <col min="818" max="1024" width="9" style="11"/>
    <col min="1025" max="1025" width="0.875" style="11" customWidth="1"/>
    <col min="1026" max="1026" width="4.875" style="11" customWidth="1"/>
    <col min="1027" max="1027" width="12" style="11" customWidth="1"/>
    <col min="1028" max="1063" width="2.5" style="11" customWidth="1"/>
    <col min="1064" max="1066" width="5.125" style="11" customWidth="1"/>
    <col min="1067" max="1070" width="5.625" style="11" customWidth="1"/>
    <col min="1071" max="1071" width="0" style="11" hidden="1" customWidth="1"/>
    <col min="1072" max="1073" width="3.625" style="11" customWidth="1"/>
    <col min="1074" max="1280" width="9" style="11"/>
    <col min="1281" max="1281" width="0.875" style="11" customWidth="1"/>
    <col min="1282" max="1282" width="4.875" style="11" customWidth="1"/>
    <col min="1283" max="1283" width="12" style="11" customWidth="1"/>
    <col min="1284" max="1319" width="2.5" style="11" customWidth="1"/>
    <col min="1320" max="1322" width="5.125" style="11" customWidth="1"/>
    <col min="1323" max="1326" width="5.625" style="11" customWidth="1"/>
    <col min="1327" max="1327" width="0" style="11" hidden="1" customWidth="1"/>
    <col min="1328" max="1329" width="3.625" style="11" customWidth="1"/>
    <col min="1330" max="1536" width="9" style="11"/>
    <col min="1537" max="1537" width="0.875" style="11" customWidth="1"/>
    <col min="1538" max="1538" width="4.875" style="11" customWidth="1"/>
    <col min="1539" max="1539" width="12" style="11" customWidth="1"/>
    <col min="1540" max="1575" width="2.5" style="11" customWidth="1"/>
    <col min="1576" max="1578" width="5.125" style="11" customWidth="1"/>
    <col min="1579" max="1582" width="5.625" style="11" customWidth="1"/>
    <col min="1583" max="1583" width="0" style="11" hidden="1" customWidth="1"/>
    <col min="1584" max="1585" width="3.625" style="11" customWidth="1"/>
    <col min="1586" max="1792" width="9" style="11"/>
    <col min="1793" max="1793" width="0.875" style="11" customWidth="1"/>
    <col min="1794" max="1794" width="4.875" style="11" customWidth="1"/>
    <col min="1795" max="1795" width="12" style="11" customWidth="1"/>
    <col min="1796" max="1831" width="2.5" style="11" customWidth="1"/>
    <col min="1832" max="1834" width="5.125" style="11" customWidth="1"/>
    <col min="1835" max="1838" width="5.625" style="11" customWidth="1"/>
    <col min="1839" max="1839" width="0" style="11" hidden="1" customWidth="1"/>
    <col min="1840" max="1841" width="3.625" style="11" customWidth="1"/>
    <col min="1842" max="2048" width="9" style="11"/>
    <col min="2049" max="2049" width="0.875" style="11" customWidth="1"/>
    <col min="2050" max="2050" width="4.875" style="11" customWidth="1"/>
    <col min="2051" max="2051" width="12" style="11" customWidth="1"/>
    <col min="2052" max="2087" width="2.5" style="11" customWidth="1"/>
    <col min="2088" max="2090" width="5.125" style="11" customWidth="1"/>
    <col min="2091" max="2094" width="5.625" style="11" customWidth="1"/>
    <col min="2095" max="2095" width="0" style="11" hidden="1" customWidth="1"/>
    <col min="2096" max="2097" width="3.625" style="11" customWidth="1"/>
    <col min="2098" max="2304" width="9" style="11"/>
    <col min="2305" max="2305" width="0.875" style="11" customWidth="1"/>
    <col min="2306" max="2306" width="4.875" style="11" customWidth="1"/>
    <col min="2307" max="2307" width="12" style="11" customWidth="1"/>
    <col min="2308" max="2343" width="2.5" style="11" customWidth="1"/>
    <col min="2344" max="2346" width="5.125" style="11" customWidth="1"/>
    <col min="2347" max="2350" width="5.625" style="11" customWidth="1"/>
    <col min="2351" max="2351" width="0" style="11" hidden="1" customWidth="1"/>
    <col min="2352" max="2353" width="3.625" style="11" customWidth="1"/>
    <col min="2354" max="2560" width="9" style="11"/>
    <col min="2561" max="2561" width="0.875" style="11" customWidth="1"/>
    <col min="2562" max="2562" width="4.875" style="11" customWidth="1"/>
    <col min="2563" max="2563" width="12" style="11" customWidth="1"/>
    <col min="2564" max="2599" width="2.5" style="11" customWidth="1"/>
    <col min="2600" max="2602" width="5.125" style="11" customWidth="1"/>
    <col min="2603" max="2606" width="5.625" style="11" customWidth="1"/>
    <col min="2607" max="2607" width="0" style="11" hidden="1" customWidth="1"/>
    <col min="2608" max="2609" width="3.625" style="11" customWidth="1"/>
    <col min="2610" max="2816" width="9" style="11"/>
    <col min="2817" max="2817" width="0.875" style="11" customWidth="1"/>
    <col min="2818" max="2818" width="4.875" style="11" customWidth="1"/>
    <col min="2819" max="2819" width="12" style="11" customWidth="1"/>
    <col min="2820" max="2855" width="2.5" style="11" customWidth="1"/>
    <col min="2856" max="2858" width="5.125" style="11" customWidth="1"/>
    <col min="2859" max="2862" width="5.625" style="11" customWidth="1"/>
    <col min="2863" max="2863" width="0" style="11" hidden="1" customWidth="1"/>
    <col min="2864" max="2865" width="3.625" style="11" customWidth="1"/>
    <col min="2866" max="3072" width="9" style="11"/>
    <col min="3073" max="3073" width="0.875" style="11" customWidth="1"/>
    <col min="3074" max="3074" width="4.875" style="11" customWidth="1"/>
    <col min="3075" max="3075" width="12" style="11" customWidth="1"/>
    <col min="3076" max="3111" width="2.5" style="11" customWidth="1"/>
    <col min="3112" max="3114" width="5.125" style="11" customWidth="1"/>
    <col min="3115" max="3118" width="5.625" style="11" customWidth="1"/>
    <col min="3119" max="3119" width="0" style="11" hidden="1" customWidth="1"/>
    <col min="3120" max="3121" width="3.625" style="11" customWidth="1"/>
    <col min="3122" max="3328" width="9" style="11"/>
    <col min="3329" max="3329" width="0.875" style="11" customWidth="1"/>
    <col min="3330" max="3330" width="4.875" style="11" customWidth="1"/>
    <col min="3331" max="3331" width="12" style="11" customWidth="1"/>
    <col min="3332" max="3367" width="2.5" style="11" customWidth="1"/>
    <col min="3368" max="3370" width="5.125" style="11" customWidth="1"/>
    <col min="3371" max="3374" width="5.625" style="11" customWidth="1"/>
    <col min="3375" max="3375" width="0" style="11" hidden="1" customWidth="1"/>
    <col min="3376" max="3377" width="3.625" style="11" customWidth="1"/>
    <col min="3378" max="3584" width="9" style="11"/>
    <col min="3585" max="3585" width="0.875" style="11" customWidth="1"/>
    <col min="3586" max="3586" width="4.875" style="11" customWidth="1"/>
    <col min="3587" max="3587" width="12" style="11" customWidth="1"/>
    <col min="3588" max="3623" width="2.5" style="11" customWidth="1"/>
    <col min="3624" max="3626" width="5.125" style="11" customWidth="1"/>
    <col min="3627" max="3630" width="5.625" style="11" customWidth="1"/>
    <col min="3631" max="3631" width="0" style="11" hidden="1" customWidth="1"/>
    <col min="3632" max="3633" width="3.625" style="11" customWidth="1"/>
    <col min="3634" max="3840" width="9" style="11"/>
    <col min="3841" max="3841" width="0.875" style="11" customWidth="1"/>
    <col min="3842" max="3842" width="4.875" style="11" customWidth="1"/>
    <col min="3843" max="3843" width="12" style="11" customWidth="1"/>
    <col min="3844" max="3879" width="2.5" style="11" customWidth="1"/>
    <col min="3880" max="3882" width="5.125" style="11" customWidth="1"/>
    <col min="3883" max="3886" width="5.625" style="11" customWidth="1"/>
    <col min="3887" max="3887" width="0" style="11" hidden="1" customWidth="1"/>
    <col min="3888" max="3889" width="3.625" style="11" customWidth="1"/>
    <col min="3890" max="4096" width="9" style="11"/>
    <col min="4097" max="4097" width="0.875" style="11" customWidth="1"/>
    <col min="4098" max="4098" width="4.875" style="11" customWidth="1"/>
    <col min="4099" max="4099" width="12" style="11" customWidth="1"/>
    <col min="4100" max="4135" width="2.5" style="11" customWidth="1"/>
    <col min="4136" max="4138" width="5.125" style="11" customWidth="1"/>
    <col min="4139" max="4142" width="5.625" style="11" customWidth="1"/>
    <col min="4143" max="4143" width="0" style="11" hidden="1" customWidth="1"/>
    <col min="4144" max="4145" width="3.625" style="11" customWidth="1"/>
    <col min="4146" max="4352" width="9" style="11"/>
    <col min="4353" max="4353" width="0.875" style="11" customWidth="1"/>
    <col min="4354" max="4354" width="4.875" style="11" customWidth="1"/>
    <col min="4355" max="4355" width="12" style="11" customWidth="1"/>
    <col min="4356" max="4391" width="2.5" style="11" customWidth="1"/>
    <col min="4392" max="4394" width="5.125" style="11" customWidth="1"/>
    <col min="4395" max="4398" width="5.625" style="11" customWidth="1"/>
    <col min="4399" max="4399" width="0" style="11" hidden="1" customWidth="1"/>
    <col min="4400" max="4401" width="3.625" style="11" customWidth="1"/>
    <col min="4402" max="4608" width="9" style="11"/>
    <col min="4609" max="4609" width="0.875" style="11" customWidth="1"/>
    <col min="4610" max="4610" width="4.875" style="11" customWidth="1"/>
    <col min="4611" max="4611" width="12" style="11" customWidth="1"/>
    <col min="4612" max="4647" width="2.5" style="11" customWidth="1"/>
    <col min="4648" max="4650" width="5.125" style="11" customWidth="1"/>
    <col min="4651" max="4654" width="5.625" style="11" customWidth="1"/>
    <col min="4655" max="4655" width="0" style="11" hidden="1" customWidth="1"/>
    <col min="4656" max="4657" width="3.625" style="11" customWidth="1"/>
    <col min="4658" max="4864" width="9" style="11"/>
    <col min="4865" max="4865" width="0.875" style="11" customWidth="1"/>
    <col min="4866" max="4866" width="4.875" style="11" customWidth="1"/>
    <col min="4867" max="4867" width="12" style="11" customWidth="1"/>
    <col min="4868" max="4903" width="2.5" style="11" customWidth="1"/>
    <col min="4904" max="4906" width="5.125" style="11" customWidth="1"/>
    <col min="4907" max="4910" width="5.625" style="11" customWidth="1"/>
    <col min="4911" max="4911" width="0" style="11" hidden="1" customWidth="1"/>
    <col min="4912" max="4913" width="3.625" style="11" customWidth="1"/>
    <col min="4914" max="5120" width="9" style="11"/>
    <col min="5121" max="5121" width="0.875" style="11" customWidth="1"/>
    <col min="5122" max="5122" width="4.875" style="11" customWidth="1"/>
    <col min="5123" max="5123" width="12" style="11" customWidth="1"/>
    <col min="5124" max="5159" width="2.5" style="11" customWidth="1"/>
    <col min="5160" max="5162" width="5.125" style="11" customWidth="1"/>
    <col min="5163" max="5166" width="5.625" style="11" customWidth="1"/>
    <col min="5167" max="5167" width="0" style="11" hidden="1" customWidth="1"/>
    <col min="5168" max="5169" width="3.625" style="11" customWidth="1"/>
    <col min="5170" max="5376" width="9" style="11"/>
    <col min="5377" max="5377" width="0.875" style="11" customWidth="1"/>
    <col min="5378" max="5378" width="4.875" style="11" customWidth="1"/>
    <col min="5379" max="5379" width="12" style="11" customWidth="1"/>
    <col min="5380" max="5415" width="2.5" style="11" customWidth="1"/>
    <col min="5416" max="5418" width="5.125" style="11" customWidth="1"/>
    <col min="5419" max="5422" width="5.625" style="11" customWidth="1"/>
    <col min="5423" max="5423" width="0" style="11" hidden="1" customWidth="1"/>
    <col min="5424" max="5425" width="3.625" style="11" customWidth="1"/>
    <col min="5426" max="5632" width="9" style="11"/>
    <col min="5633" max="5633" width="0.875" style="11" customWidth="1"/>
    <col min="5634" max="5634" width="4.875" style="11" customWidth="1"/>
    <col min="5635" max="5635" width="12" style="11" customWidth="1"/>
    <col min="5636" max="5671" width="2.5" style="11" customWidth="1"/>
    <col min="5672" max="5674" width="5.125" style="11" customWidth="1"/>
    <col min="5675" max="5678" width="5.625" style="11" customWidth="1"/>
    <col min="5679" max="5679" width="0" style="11" hidden="1" customWidth="1"/>
    <col min="5680" max="5681" width="3.625" style="11" customWidth="1"/>
    <col min="5682" max="5888" width="9" style="11"/>
    <col min="5889" max="5889" width="0.875" style="11" customWidth="1"/>
    <col min="5890" max="5890" width="4.875" style="11" customWidth="1"/>
    <col min="5891" max="5891" width="12" style="11" customWidth="1"/>
    <col min="5892" max="5927" width="2.5" style="11" customWidth="1"/>
    <col min="5928" max="5930" width="5.125" style="11" customWidth="1"/>
    <col min="5931" max="5934" width="5.625" style="11" customWidth="1"/>
    <col min="5935" max="5935" width="0" style="11" hidden="1" customWidth="1"/>
    <col min="5936" max="5937" width="3.625" style="11" customWidth="1"/>
    <col min="5938" max="6144" width="9" style="11"/>
    <col min="6145" max="6145" width="0.875" style="11" customWidth="1"/>
    <col min="6146" max="6146" width="4.875" style="11" customWidth="1"/>
    <col min="6147" max="6147" width="12" style="11" customWidth="1"/>
    <col min="6148" max="6183" width="2.5" style="11" customWidth="1"/>
    <col min="6184" max="6186" width="5.125" style="11" customWidth="1"/>
    <col min="6187" max="6190" width="5.625" style="11" customWidth="1"/>
    <col min="6191" max="6191" width="0" style="11" hidden="1" customWidth="1"/>
    <col min="6192" max="6193" width="3.625" style="11" customWidth="1"/>
    <col min="6194" max="6400" width="9" style="11"/>
    <col min="6401" max="6401" width="0.875" style="11" customWidth="1"/>
    <col min="6402" max="6402" width="4.875" style="11" customWidth="1"/>
    <col min="6403" max="6403" width="12" style="11" customWidth="1"/>
    <col min="6404" max="6439" width="2.5" style="11" customWidth="1"/>
    <col min="6440" max="6442" width="5.125" style="11" customWidth="1"/>
    <col min="6443" max="6446" width="5.625" style="11" customWidth="1"/>
    <col min="6447" max="6447" width="0" style="11" hidden="1" customWidth="1"/>
    <col min="6448" max="6449" width="3.625" style="11" customWidth="1"/>
    <col min="6450" max="6656" width="9" style="11"/>
    <col min="6657" max="6657" width="0.875" style="11" customWidth="1"/>
    <col min="6658" max="6658" width="4.875" style="11" customWidth="1"/>
    <col min="6659" max="6659" width="12" style="11" customWidth="1"/>
    <col min="6660" max="6695" width="2.5" style="11" customWidth="1"/>
    <col min="6696" max="6698" width="5.125" style="11" customWidth="1"/>
    <col min="6699" max="6702" width="5.625" style="11" customWidth="1"/>
    <col min="6703" max="6703" width="0" style="11" hidden="1" customWidth="1"/>
    <col min="6704" max="6705" width="3.625" style="11" customWidth="1"/>
    <col min="6706" max="6912" width="9" style="11"/>
    <col min="6913" max="6913" width="0.875" style="11" customWidth="1"/>
    <col min="6914" max="6914" width="4.875" style="11" customWidth="1"/>
    <col min="6915" max="6915" width="12" style="11" customWidth="1"/>
    <col min="6916" max="6951" width="2.5" style="11" customWidth="1"/>
    <col min="6952" max="6954" width="5.125" style="11" customWidth="1"/>
    <col min="6955" max="6958" width="5.625" style="11" customWidth="1"/>
    <col min="6959" max="6959" width="0" style="11" hidden="1" customWidth="1"/>
    <col min="6960" max="6961" width="3.625" style="11" customWidth="1"/>
    <col min="6962" max="7168" width="9" style="11"/>
    <col min="7169" max="7169" width="0.875" style="11" customWidth="1"/>
    <col min="7170" max="7170" width="4.875" style="11" customWidth="1"/>
    <col min="7171" max="7171" width="12" style="11" customWidth="1"/>
    <col min="7172" max="7207" width="2.5" style="11" customWidth="1"/>
    <col min="7208" max="7210" width="5.125" style="11" customWidth="1"/>
    <col min="7211" max="7214" width="5.625" style="11" customWidth="1"/>
    <col min="7215" max="7215" width="0" style="11" hidden="1" customWidth="1"/>
    <col min="7216" max="7217" width="3.625" style="11" customWidth="1"/>
    <col min="7218" max="7424" width="9" style="11"/>
    <col min="7425" max="7425" width="0.875" style="11" customWidth="1"/>
    <col min="7426" max="7426" width="4.875" style="11" customWidth="1"/>
    <col min="7427" max="7427" width="12" style="11" customWidth="1"/>
    <col min="7428" max="7463" width="2.5" style="11" customWidth="1"/>
    <col min="7464" max="7466" width="5.125" style="11" customWidth="1"/>
    <col min="7467" max="7470" width="5.625" style="11" customWidth="1"/>
    <col min="7471" max="7471" width="0" style="11" hidden="1" customWidth="1"/>
    <col min="7472" max="7473" width="3.625" style="11" customWidth="1"/>
    <col min="7474" max="7680" width="9" style="11"/>
    <col min="7681" max="7681" width="0.875" style="11" customWidth="1"/>
    <col min="7682" max="7682" width="4.875" style="11" customWidth="1"/>
    <col min="7683" max="7683" width="12" style="11" customWidth="1"/>
    <col min="7684" max="7719" width="2.5" style="11" customWidth="1"/>
    <col min="7720" max="7722" width="5.125" style="11" customWidth="1"/>
    <col min="7723" max="7726" width="5.625" style="11" customWidth="1"/>
    <col min="7727" max="7727" width="0" style="11" hidden="1" customWidth="1"/>
    <col min="7728" max="7729" width="3.625" style="11" customWidth="1"/>
    <col min="7730" max="7936" width="9" style="11"/>
    <col min="7937" max="7937" width="0.875" style="11" customWidth="1"/>
    <col min="7938" max="7938" width="4.875" style="11" customWidth="1"/>
    <col min="7939" max="7939" width="12" style="11" customWidth="1"/>
    <col min="7940" max="7975" width="2.5" style="11" customWidth="1"/>
    <col min="7976" max="7978" width="5.125" style="11" customWidth="1"/>
    <col min="7979" max="7982" width="5.625" style="11" customWidth="1"/>
    <col min="7983" max="7983" width="0" style="11" hidden="1" customWidth="1"/>
    <col min="7984" max="7985" width="3.625" style="11" customWidth="1"/>
    <col min="7986" max="8192" width="9" style="11"/>
    <col min="8193" max="8193" width="0.875" style="11" customWidth="1"/>
    <col min="8194" max="8194" width="4.875" style="11" customWidth="1"/>
    <col min="8195" max="8195" width="12" style="11" customWidth="1"/>
    <col min="8196" max="8231" width="2.5" style="11" customWidth="1"/>
    <col min="8232" max="8234" width="5.125" style="11" customWidth="1"/>
    <col min="8235" max="8238" width="5.625" style="11" customWidth="1"/>
    <col min="8239" max="8239" width="0" style="11" hidden="1" customWidth="1"/>
    <col min="8240" max="8241" width="3.625" style="11" customWidth="1"/>
    <col min="8242" max="8448" width="9" style="11"/>
    <col min="8449" max="8449" width="0.875" style="11" customWidth="1"/>
    <col min="8450" max="8450" width="4.875" style="11" customWidth="1"/>
    <col min="8451" max="8451" width="12" style="11" customWidth="1"/>
    <col min="8452" max="8487" width="2.5" style="11" customWidth="1"/>
    <col min="8488" max="8490" width="5.125" style="11" customWidth="1"/>
    <col min="8491" max="8494" width="5.625" style="11" customWidth="1"/>
    <col min="8495" max="8495" width="0" style="11" hidden="1" customWidth="1"/>
    <col min="8496" max="8497" width="3.625" style="11" customWidth="1"/>
    <col min="8498" max="8704" width="9" style="11"/>
    <col min="8705" max="8705" width="0.875" style="11" customWidth="1"/>
    <col min="8706" max="8706" width="4.875" style="11" customWidth="1"/>
    <col min="8707" max="8707" width="12" style="11" customWidth="1"/>
    <col min="8708" max="8743" width="2.5" style="11" customWidth="1"/>
    <col min="8744" max="8746" width="5.125" style="11" customWidth="1"/>
    <col min="8747" max="8750" width="5.625" style="11" customWidth="1"/>
    <col min="8751" max="8751" width="0" style="11" hidden="1" customWidth="1"/>
    <col min="8752" max="8753" width="3.625" style="11" customWidth="1"/>
    <col min="8754" max="8960" width="9" style="11"/>
    <col min="8961" max="8961" width="0.875" style="11" customWidth="1"/>
    <col min="8962" max="8962" width="4.875" style="11" customWidth="1"/>
    <col min="8963" max="8963" width="12" style="11" customWidth="1"/>
    <col min="8964" max="8999" width="2.5" style="11" customWidth="1"/>
    <col min="9000" max="9002" width="5.125" style="11" customWidth="1"/>
    <col min="9003" max="9006" width="5.625" style="11" customWidth="1"/>
    <col min="9007" max="9007" width="0" style="11" hidden="1" customWidth="1"/>
    <col min="9008" max="9009" width="3.625" style="11" customWidth="1"/>
    <col min="9010" max="9216" width="9" style="11"/>
    <col min="9217" max="9217" width="0.875" style="11" customWidth="1"/>
    <col min="9218" max="9218" width="4.875" style="11" customWidth="1"/>
    <col min="9219" max="9219" width="12" style="11" customWidth="1"/>
    <col min="9220" max="9255" width="2.5" style="11" customWidth="1"/>
    <col min="9256" max="9258" width="5.125" style="11" customWidth="1"/>
    <col min="9259" max="9262" width="5.625" style="11" customWidth="1"/>
    <col min="9263" max="9263" width="0" style="11" hidden="1" customWidth="1"/>
    <col min="9264" max="9265" width="3.625" style="11" customWidth="1"/>
    <col min="9266" max="9472" width="9" style="11"/>
    <col min="9473" max="9473" width="0.875" style="11" customWidth="1"/>
    <col min="9474" max="9474" width="4.875" style="11" customWidth="1"/>
    <col min="9475" max="9475" width="12" style="11" customWidth="1"/>
    <col min="9476" max="9511" width="2.5" style="11" customWidth="1"/>
    <col min="9512" max="9514" width="5.125" style="11" customWidth="1"/>
    <col min="9515" max="9518" width="5.625" style="11" customWidth="1"/>
    <col min="9519" max="9519" width="0" style="11" hidden="1" customWidth="1"/>
    <col min="9520" max="9521" width="3.625" style="11" customWidth="1"/>
    <col min="9522" max="9728" width="9" style="11"/>
    <col min="9729" max="9729" width="0.875" style="11" customWidth="1"/>
    <col min="9730" max="9730" width="4.875" style="11" customWidth="1"/>
    <col min="9731" max="9731" width="12" style="11" customWidth="1"/>
    <col min="9732" max="9767" width="2.5" style="11" customWidth="1"/>
    <col min="9768" max="9770" width="5.125" style="11" customWidth="1"/>
    <col min="9771" max="9774" width="5.625" style="11" customWidth="1"/>
    <col min="9775" max="9775" width="0" style="11" hidden="1" customWidth="1"/>
    <col min="9776" max="9777" width="3.625" style="11" customWidth="1"/>
    <col min="9778" max="9984" width="9" style="11"/>
    <col min="9985" max="9985" width="0.875" style="11" customWidth="1"/>
    <col min="9986" max="9986" width="4.875" style="11" customWidth="1"/>
    <col min="9987" max="9987" width="12" style="11" customWidth="1"/>
    <col min="9988" max="10023" width="2.5" style="11" customWidth="1"/>
    <col min="10024" max="10026" width="5.125" style="11" customWidth="1"/>
    <col min="10027" max="10030" width="5.625" style="11" customWidth="1"/>
    <col min="10031" max="10031" width="0" style="11" hidden="1" customWidth="1"/>
    <col min="10032" max="10033" width="3.625" style="11" customWidth="1"/>
    <col min="10034" max="10240" width="9" style="11"/>
    <col min="10241" max="10241" width="0.875" style="11" customWidth="1"/>
    <col min="10242" max="10242" width="4.875" style="11" customWidth="1"/>
    <col min="10243" max="10243" width="12" style="11" customWidth="1"/>
    <col min="10244" max="10279" width="2.5" style="11" customWidth="1"/>
    <col min="10280" max="10282" width="5.125" style="11" customWidth="1"/>
    <col min="10283" max="10286" width="5.625" style="11" customWidth="1"/>
    <col min="10287" max="10287" width="0" style="11" hidden="1" customWidth="1"/>
    <col min="10288" max="10289" width="3.625" style="11" customWidth="1"/>
    <col min="10290" max="10496" width="9" style="11"/>
    <col min="10497" max="10497" width="0.875" style="11" customWidth="1"/>
    <col min="10498" max="10498" width="4.875" style="11" customWidth="1"/>
    <col min="10499" max="10499" width="12" style="11" customWidth="1"/>
    <col min="10500" max="10535" width="2.5" style="11" customWidth="1"/>
    <col min="10536" max="10538" width="5.125" style="11" customWidth="1"/>
    <col min="10539" max="10542" width="5.625" style="11" customWidth="1"/>
    <col min="10543" max="10543" width="0" style="11" hidden="1" customWidth="1"/>
    <col min="10544" max="10545" width="3.625" style="11" customWidth="1"/>
    <col min="10546" max="10752" width="9" style="11"/>
    <col min="10753" max="10753" width="0.875" style="11" customWidth="1"/>
    <col min="10754" max="10754" width="4.875" style="11" customWidth="1"/>
    <col min="10755" max="10755" width="12" style="11" customWidth="1"/>
    <col min="10756" max="10791" width="2.5" style="11" customWidth="1"/>
    <col min="10792" max="10794" width="5.125" style="11" customWidth="1"/>
    <col min="10795" max="10798" width="5.625" style="11" customWidth="1"/>
    <col min="10799" max="10799" width="0" style="11" hidden="1" customWidth="1"/>
    <col min="10800" max="10801" width="3.625" style="11" customWidth="1"/>
    <col min="10802" max="11008" width="9" style="11"/>
    <col min="11009" max="11009" width="0.875" style="11" customWidth="1"/>
    <col min="11010" max="11010" width="4.875" style="11" customWidth="1"/>
    <col min="11011" max="11011" width="12" style="11" customWidth="1"/>
    <col min="11012" max="11047" width="2.5" style="11" customWidth="1"/>
    <col min="11048" max="11050" width="5.125" style="11" customWidth="1"/>
    <col min="11051" max="11054" width="5.625" style="11" customWidth="1"/>
    <col min="11055" max="11055" width="0" style="11" hidden="1" customWidth="1"/>
    <col min="11056" max="11057" width="3.625" style="11" customWidth="1"/>
    <col min="11058" max="11264" width="9" style="11"/>
    <col min="11265" max="11265" width="0.875" style="11" customWidth="1"/>
    <col min="11266" max="11266" width="4.875" style="11" customWidth="1"/>
    <col min="11267" max="11267" width="12" style="11" customWidth="1"/>
    <col min="11268" max="11303" width="2.5" style="11" customWidth="1"/>
    <col min="11304" max="11306" width="5.125" style="11" customWidth="1"/>
    <col min="11307" max="11310" width="5.625" style="11" customWidth="1"/>
    <col min="11311" max="11311" width="0" style="11" hidden="1" customWidth="1"/>
    <col min="11312" max="11313" width="3.625" style="11" customWidth="1"/>
    <col min="11314" max="11520" width="9" style="11"/>
    <col min="11521" max="11521" width="0.875" style="11" customWidth="1"/>
    <col min="11522" max="11522" width="4.875" style="11" customWidth="1"/>
    <col min="11523" max="11523" width="12" style="11" customWidth="1"/>
    <col min="11524" max="11559" width="2.5" style="11" customWidth="1"/>
    <col min="11560" max="11562" width="5.125" style="11" customWidth="1"/>
    <col min="11563" max="11566" width="5.625" style="11" customWidth="1"/>
    <col min="11567" max="11567" width="0" style="11" hidden="1" customWidth="1"/>
    <col min="11568" max="11569" width="3.625" style="11" customWidth="1"/>
    <col min="11570" max="11776" width="9" style="11"/>
    <col min="11777" max="11777" width="0.875" style="11" customWidth="1"/>
    <col min="11778" max="11778" width="4.875" style="11" customWidth="1"/>
    <col min="11779" max="11779" width="12" style="11" customWidth="1"/>
    <col min="11780" max="11815" width="2.5" style="11" customWidth="1"/>
    <col min="11816" max="11818" width="5.125" style="11" customWidth="1"/>
    <col min="11819" max="11822" width="5.625" style="11" customWidth="1"/>
    <col min="11823" max="11823" width="0" style="11" hidden="1" customWidth="1"/>
    <col min="11824" max="11825" width="3.625" style="11" customWidth="1"/>
    <col min="11826" max="12032" width="9" style="11"/>
    <col min="12033" max="12033" width="0.875" style="11" customWidth="1"/>
    <col min="12034" max="12034" width="4.875" style="11" customWidth="1"/>
    <col min="12035" max="12035" width="12" style="11" customWidth="1"/>
    <col min="12036" max="12071" width="2.5" style="11" customWidth="1"/>
    <col min="12072" max="12074" width="5.125" style="11" customWidth="1"/>
    <col min="12075" max="12078" width="5.625" style="11" customWidth="1"/>
    <col min="12079" max="12079" width="0" style="11" hidden="1" customWidth="1"/>
    <col min="12080" max="12081" width="3.625" style="11" customWidth="1"/>
    <col min="12082" max="12288" width="9" style="11"/>
    <col min="12289" max="12289" width="0.875" style="11" customWidth="1"/>
    <col min="12290" max="12290" width="4.875" style="11" customWidth="1"/>
    <col min="12291" max="12291" width="12" style="11" customWidth="1"/>
    <col min="12292" max="12327" width="2.5" style="11" customWidth="1"/>
    <col min="12328" max="12330" width="5.125" style="11" customWidth="1"/>
    <col min="12331" max="12334" width="5.625" style="11" customWidth="1"/>
    <col min="12335" max="12335" width="0" style="11" hidden="1" customWidth="1"/>
    <col min="12336" max="12337" width="3.625" style="11" customWidth="1"/>
    <col min="12338" max="12544" width="9" style="11"/>
    <col min="12545" max="12545" width="0.875" style="11" customWidth="1"/>
    <col min="12546" max="12546" width="4.875" style="11" customWidth="1"/>
    <col min="12547" max="12547" width="12" style="11" customWidth="1"/>
    <col min="12548" max="12583" width="2.5" style="11" customWidth="1"/>
    <col min="12584" max="12586" width="5.125" style="11" customWidth="1"/>
    <col min="12587" max="12590" width="5.625" style="11" customWidth="1"/>
    <col min="12591" max="12591" width="0" style="11" hidden="1" customWidth="1"/>
    <col min="12592" max="12593" width="3.625" style="11" customWidth="1"/>
    <col min="12594" max="12800" width="9" style="11"/>
    <col min="12801" max="12801" width="0.875" style="11" customWidth="1"/>
    <col min="12802" max="12802" width="4.875" style="11" customWidth="1"/>
    <col min="12803" max="12803" width="12" style="11" customWidth="1"/>
    <col min="12804" max="12839" width="2.5" style="11" customWidth="1"/>
    <col min="12840" max="12842" width="5.125" style="11" customWidth="1"/>
    <col min="12843" max="12846" width="5.625" style="11" customWidth="1"/>
    <col min="12847" max="12847" width="0" style="11" hidden="1" customWidth="1"/>
    <col min="12848" max="12849" width="3.625" style="11" customWidth="1"/>
    <col min="12850" max="13056" width="9" style="11"/>
    <col min="13057" max="13057" width="0.875" style="11" customWidth="1"/>
    <col min="13058" max="13058" width="4.875" style="11" customWidth="1"/>
    <col min="13059" max="13059" width="12" style="11" customWidth="1"/>
    <col min="13060" max="13095" width="2.5" style="11" customWidth="1"/>
    <col min="13096" max="13098" width="5.125" style="11" customWidth="1"/>
    <col min="13099" max="13102" width="5.625" style="11" customWidth="1"/>
    <col min="13103" max="13103" width="0" style="11" hidden="1" customWidth="1"/>
    <col min="13104" max="13105" width="3.625" style="11" customWidth="1"/>
    <col min="13106" max="13312" width="9" style="11"/>
    <col min="13313" max="13313" width="0.875" style="11" customWidth="1"/>
    <col min="13314" max="13314" width="4.875" style="11" customWidth="1"/>
    <col min="13315" max="13315" width="12" style="11" customWidth="1"/>
    <col min="13316" max="13351" width="2.5" style="11" customWidth="1"/>
    <col min="13352" max="13354" width="5.125" style="11" customWidth="1"/>
    <col min="13355" max="13358" width="5.625" style="11" customWidth="1"/>
    <col min="13359" max="13359" width="0" style="11" hidden="1" customWidth="1"/>
    <col min="13360" max="13361" width="3.625" style="11" customWidth="1"/>
    <col min="13362" max="13568" width="9" style="11"/>
    <col min="13569" max="13569" width="0.875" style="11" customWidth="1"/>
    <col min="13570" max="13570" width="4.875" style="11" customWidth="1"/>
    <col min="13571" max="13571" width="12" style="11" customWidth="1"/>
    <col min="13572" max="13607" width="2.5" style="11" customWidth="1"/>
    <col min="13608" max="13610" width="5.125" style="11" customWidth="1"/>
    <col min="13611" max="13614" width="5.625" style="11" customWidth="1"/>
    <col min="13615" max="13615" width="0" style="11" hidden="1" customWidth="1"/>
    <col min="13616" max="13617" width="3.625" style="11" customWidth="1"/>
    <col min="13618" max="13824" width="9" style="11"/>
    <col min="13825" max="13825" width="0.875" style="11" customWidth="1"/>
    <col min="13826" max="13826" width="4.875" style="11" customWidth="1"/>
    <col min="13827" max="13827" width="12" style="11" customWidth="1"/>
    <col min="13828" max="13863" width="2.5" style="11" customWidth="1"/>
    <col min="13864" max="13866" width="5.125" style="11" customWidth="1"/>
    <col min="13867" max="13870" width="5.625" style="11" customWidth="1"/>
    <col min="13871" max="13871" width="0" style="11" hidden="1" customWidth="1"/>
    <col min="13872" max="13873" width="3.625" style="11" customWidth="1"/>
    <col min="13874" max="14080" width="9" style="11"/>
    <col min="14081" max="14081" width="0.875" style="11" customWidth="1"/>
    <col min="14082" max="14082" width="4.875" style="11" customWidth="1"/>
    <col min="14083" max="14083" width="12" style="11" customWidth="1"/>
    <col min="14084" max="14119" width="2.5" style="11" customWidth="1"/>
    <col min="14120" max="14122" width="5.125" style="11" customWidth="1"/>
    <col min="14123" max="14126" width="5.625" style="11" customWidth="1"/>
    <col min="14127" max="14127" width="0" style="11" hidden="1" customWidth="1"/>
    <col min="14128" max="14129" width="3.625" style="11" customWidth="1"/>
    <col min="14130" max="14336" width="9" style="11"/>
    <col min="14337" max="14337" width="0.875" style="11" customWidth="1"/>
    <col min="14338" max="14338" width="4.875" style="11" customWidth="1"/>
    <col min="14339" max="14339" width="12" style="11" customWidth="1"/>
    <col min="14340" max="14375" width="2.5" style="11" customWidth="1"/>
    <col min="14376" max="14378" width="5.125" style="11" customWidth="1"/>
    <col min="14379" max="14382" width="5.625" style="11" customWidth="1"/>
    <col min="14383" max="14383" width="0" style="11" hidden="1" customWidth="1"/>
    <col min="14384" max="14385" width="3.625" style="11" customWidth="1"/>
    <col min="14386" max="14592" width="9" style="11"/>
    <col min="14593" max="14593" width="0.875" style="11" customWidth="1"/>
    <col min="14594" max="14594" width="4.875" style="11" customWidth="1"/>
    <col min="14595" max="14595" width="12" style="11" customWidth="1"/>
    <col min="14596" max="14631" width="2.5" style="11" customWidth="1"/>
    <col min="14632" max="14634" width="5.125" style="11" customWidth="1"/>
    <col min="14635" max="14638" width="5.625" style="11" customWidth="1"/>
    <col min="14639" max="14639" width="0" style="11" hidden="1" customWidth="1"/>
    <col min="14640" max="14641" width="3.625" style="11" customWidth="1"/>
    <col min="14642" max="14848" width="9" style="11"/>
    <col min="14849" max="14849" width="0.875" style="11" customWidth="1"/>
    <col min="14850" max="14850" width="4.875" style="11" customWidth="1"/>
    <col min="14851" max="14851" width="12" style="11" customWidth="1"/>
    <col min="14852" max="14887" width="2.5" style="11" customWidth="1"/>
    <col min="14888" max="14890" width="5.125" style="11" customWidth="1"/>
    <col min="14891" max="14894" width="5.625" style="11" customWidth="1"/>
    <col min="14895" max="14895" width="0" style="11" hidden="1" customWidth="1"/>
    <col min="14896" max="14897" width="3.625" style="11" customWidth="1"/>
    <col min="14898" max="15104" width="9" style="11"/>
    <col min="15105" max="15105" width="0.875" style="11" customWidth="1"/>
    <col min="15106" max="15106" width="4.875" style="11" customWidth="1"/>
    <col min="15107" max="15107" width="12" style="11" customWidth="1"/>
    <col min="15108" max="15143" width="2.5" style="11" customWidth="1"/>
    <col min="15144" max="15146" width="5.125" style="11" customWidth="1"/>
    <col min="15147" max="15150" width="5.625" style="11" customWidth="1"/>
    <col min="15151" max="15151" width="0" style="11" hidden="1" customWidth="1"/>
    <col min="15152" max="15153" width="3.625" style="11" customWidth="1"/>
    <col min="15154" max="15360" width="9" style="11"/>
    <col min="15361" max="15361" width="0.875" style="11" customWidth="1"/>
    <col min="15362" max="15362" width="4.875" style="11" customWidth="1"/>
    <col min="15363" max="15363" width="12" style="11" customWidth="1"/>
    <col min="15364" max="15399" width="2.5" style="11" customWidth="1"/>
    <col min="15400" max="15402" width="5.125" style="11" customWidth="1"/>
    <col min="15403" max="15406" width="5.625" style="11" customWidth="1"/>
    <col min="15407" max="15407" width="0" style="11" hidden="1" customWidth="1"/>
    <col min="15408" max="15409" width="3.625" style="11" customWidth="1"/>
    <col min="15410" max="15616" width="9" style="11"/>
    <col min="15617" max="15617" width="0.875" style="11" customWidth="1"/>
    <col min="15618" max="15618" width="4.875" style="11" customWidth="1"/>
    <col min="15619" max="15619" width="12" style="11" customWidth="1"/>
    <col min="15620" max="15655" width="2.5" style="11" customWidth="1"/>
    <col min="15656" max="15658" width="5.125" style="11" customWidth="1"/>
    <col min="15659" max="15662" width="5.625" style="11" customWidth="1"/>
    <col min="15663" max="15663" width="0" style="11" hidden="1" customWidth="1"/>
    <col min="15664" max="15665" width="3.625" style="11" customWidth="1"/>
    <col min="15666" max="15872" width="9" style="11"/>
    <col min="15873" max="15873" width="0.875" style="11" customWidth="1"/>
    <col min="15874" max="15874" width="4.875" style="11" customWidth="1"/>
    <col min="15875" max="15875" width="12" style="11" customWidth="1"/>
    <col min="15876" max="15911" width="2.5" style="11" customWidth="1"/>
    <col min="15912" max="15914" width="5.125" style="11" customWidth="1"/>
    <col min="15915" max="15918" width="5.625" style="11" customWidth="1"/>
    <col min="15919" max="15919" width="0" style="11" hidden="1" customWidth="1"/>
    <col min="15920" max="15921" width="3.625" style="11" customWidth="1"/>
    <col min="15922" max="16128" width="9" style="11"/>
    <col min="16129" max="16129" width="0.875" style="11" customWidth="1"/>
    <col min="16130" max="16130" width="4.875" style="11" customWidth="1"/>
    <col min="16131" max="16131" width="12" style="11" customWidth="1"/>
    <col min="16132" max="16167" width="2.5" style="11" customWidth="1"/>
    <col min="16168" max="16170" width="5.125" style="11" customWidth="1"/>
    <col min="16171" max="16174" width="5.625" style="11" customWidth="1"/>
    <col min="16175" max="16175" width="0" style="11" hidden="1" customWidth="1"/>
    <col min="16176" max="16177" width="3.625" style="11" customWidth="1"/>
    <col min="16178" max="16384" width="9" style="11"/>
  </cols>
  <sheetData>
    <row r="1" spans="1:47">
      <c r="A1" s="207"/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  <c r="AQ1" s="207"/>
      <c r="AR1" s="207"/>
      <c r="AS1" s="207"/>
      <c r="AT1" s="207"/>
    </row>
    <row r="2" spans="1:47" ht="18.75">
      <c r="A2" s="208"/>
      <c r="B2" s="360" t="s">
        <v>278</v>
      </c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  <c r="Z2" s="360"/>
      <c r="AA2" s="360"/>
      <c r="AB2" s="360"/>
      <c r="AC2" s="360"/>
      <c r="AD2" s="360"/>
      <c r="AE2" s="360"/>
      <c r="AF2" s="360"/>
      <c r="AG2" s="360"/>
      <c r="AH2" s="360"/>
      <c r="AI2" s="360"/>
      <c r="AJ2" s="360"/>
      <c r="AK2" s="360"/>
      <c r="AL2" s="360"/>
      <c r="AM2" s="360"/>
      <c r="AN2" s="360"/>
      <c r="AO2" s="360"/>
      <c r="AP2" s="360"/>
      <c r="AQ2" s="360"/>
      <c r="AR2" s="360"/>
      <c r="AS2" s="360"/>
      <c r="AT2" s="360"/>
    </row>
    <row r="3" spans="1:47" ht="14.25" thickBot="1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361" t="s">
        <v>279</v>
      </c>
      <c r="AS3" s="361"/>
      <c r="AT3" s="361"/>
    </row>
    <row r="4" spans="1:47" ht="12.75" customHeight="1">
      <c r="A4" s="207"/>
      <c r="B4" s="209"/>
      <c r="C4" s="210"/>
      <c r="D4" s="362" t="str">
        <f>C7</f>
        <v>F.C.UNITY</v>
      </c>
      <c r="E4" s="363"/>
      <c r="F4" s="363"/>
      <c r="G4" s="368" t="str">
        <f>C10</f>
        <v>N.J</v>
      </c>
      <c r="H4" s="369"/>
      <c r="I4" s="370"/>
      <c r="J4" s="375" t="str">
        <f>C13</f>
        <v>FC　NARUTO</v>
      </c>
      <c r="K4" s="376"/>
      <c r="L4" s="377"/>
      <c r="M4" s="363" t="str">
        <f>C16</f>
        <v>吉野クラブ</v>
      </c>
      <c r="N4" s="363"/>
      <c r="O4" s="363"/>
      <c r="P4" s="384" t="str">
        <f>C19</f>
        <v>イエローモンキーズ</v>
      </c>
      <c r="Q4" s="369"/>
      <c r="R4" s="370"/>
      <c r="S4" s="384" t="str">
        <f>C22</f>
        <v>蹴友会</v>
      </c>
      <c r="T4" s="369"/>
      <c r="U4" s="370"/>
      <c r="V4" s="384" t="str">
        <f>C25</f>
        <v>MTCO</v>
      </c>
      <c r="W4" s="369"/>
      <c r="X4" s="370"/>
      <c r="Y4" s="363" t="str">
        <f>C28</f>
        <v>白虎隊</v>
      </c>
      <c r="Z4" s="363"/>
      <c r="AA4" s="363"/>
      <c r="AB4" s="384" t="str">
        <f>C31</f>
        <v>FC暁</v>
      </c>
      <c r="AC4" s="369"/>
      <c r="AD4" s="370"/>
      <c r="AE4" s="384" t="str">
        <f>C34</f>
        <v>徳大医学部サッカー部</v>
      </c>
      <c r="AF4" s="369"/>
      <c r="AG4" s="370"/>
      <c r="AH4" s="384" t="str">
        <f>C37</f>
        <v>徳島大学サッカー部</v>
      </c>
      <c r="AI4" s="369"/>
      <c r="AJ4" s="370"/>
      <c r="AK4" s="387" t="str">
        <f>C40</f>
        <v>FC　Aguilas</v>
      </c>
      <c r="AL4" s="388"/>
      <c r="AM4" s="389"/>
      <c r="AN4" s="219"/>
      <c r="AO4" s="220"/>
      <c r="AP4" s="221"/>
      <c r="AQ4" s="222"/>
      <c r="AR4" s="220"/>
      <c r="AS4" s="220"/>
      <c r="AT4" s="223"/>
    </row>
    <row r="5" spans="1:47" ht="12.75" customHeight="1">
      <c r="A5" s="207"/>
      <c r="B5" s="211" t="s">
        <v>262</v>
      </c>
      <c r="C5" s="212" t="s">
        <v>12</v>
      </c>
      <c r="D5" s="364"/>
      <c r="E5" s="365"/>
      <c r="F5" s="365"/>
      <c r="G5" s="371"/>
      <c r="H5" s="371"/>
      <c r="I5" s="372"/>
      <c r="J5" s="378"/>
      <c r="K5" s="379"/>
      <c r="L5" s="380"/>
      <c r="M5" s="365"/>
      <c r="N5" s="365"/>
      <c r="O5" s="365"/>
      <c r="P5" s="385"/>
      <c r="Q5" s="371"/>
      <c r="R5" s="372"/>
      <c r="S5" s="385"/>
      <c r="T5" s="371"/>
      <c r="U5" s="372"/>
      <c r="V5" s="385"/>
      <c r="W5" s="371"/>
      <c r="X5" s="372"/>
      <c r="Y5" s="365"/>
      <c r="Z5" s="365"/>
      <c r="AA5" s="365"/>
      <c r="AB5" s="385"/>
      <c r="AC5" s="371"/>
      <c r="AD5" s="372"/>
      <c r="AE5" s="385"/>
      <c r="AF5" s="371"/>
      <c r="AG5" s="372"/>
      <c r="AH5" s="385"/>
      <c r="AI5" s="371"/>
      <c r="AJ5" s="372"/>
      <c r="AK5" s="390"/>
      <c r="AL5" s="391"/>
      <c r="AM5" s="392"/>
      <c r="AN5" s="224" t="s">
        <v>263</v>
      </c>
      <c r="AO5" s="225" t="s">
        <v>264</v>
      </c>
      <c r="AP5" s="226" t="s">
        <v>265</v>
      </c>
      <c r="AQ5" s="227" t="s">
        <v>266</v>
      </c>
      <c r="AR5" s="225" t="s">
        <v>267</v>
      </c>
      <c r="AS5" s="225" t="s">
        <v>268</v>
      </c>
      <c r="AT5" s="228" t="s">
        <v>269</v>
      </c>
    </row>
    <row r="6" spans="1:47" ht="12.75" customHeight="1" thickBot="1">
      <c r="A6" s="207"/>
      <c r="B6" s="213"/>
      <c r="C6" s="214"/>
      <c r="D6" s="366"/>
      <c r="E6" s="367"/>
      <c r="F6" s="367"/>
      <c r="G6" s="373"/>
      <c r="H6" s="373"/>
      <c r="I6" s="374"/>
      <c r="J6" s="381"/>
      <c r="K6" s="382"/>
      <c r="L6" s="383"/>
      <c r="M6" s="367"/>
      <c r="N6" s="367"/>
      <c r="O6" s="367"/>
      <c r="P6" s="386"/>
      <c r="Q6" s="373"/>
      <c r="R6" s="374"/>
      <c r="S6" s="386"/>
      <c r="T6" s="373"/>
      <c r="U6" s="374"/>
      <c r="V6" s="386"/>
      <c r="W6" s="373"/>
      <c r="X6" s="374"/>
      <c r="Y6" s="367"/>
      <c r="Z6" s="367"/>
      <c r="AA6" s="367"/>
      <c r="AB6" s="386"/>
      <c r="AC6" s="373"/>
      <c r="AD6" s="374"/>
      <c r="AE6" s="386"/>
      <c r="AF6" s="373"/>
      <c r="AG6" s="374"/>
      <c r="AH6" s="386"/>
      <c r="AI6" s="373"/>
      <c r="AJ6" s="374"/>
      <c r="AK6" s="393"/>
      <c r="AL6" s="394"/>
      <c r="AM6" s="395"/>
      <c r="AN6" s="229"/>
      <c r="AO6" s="230"/>
      <c r="AP6" s="231"/>
      <c r="AQ6" s="232"/>
      <c r="AR6" s="230"/>
      <c r="AS6" s="230"/>
      <c r="AT6" s="233"/>
    </row>
    <row r="7" spans="1:47" ht="12.75" customHeight="1">
      <c r="A7" s="207"/>
      <c r="B7" s="396">
        <v>5</v>
      </c>
      <c r="C7" s="399" t="s">
        <v>18</v>
      </c>
      <c r="D7" s="234"/>
      <c r="E7" s="235"/>
      <c r="F7" s="236"/>
      <c r="G7" s="237"/>
      <c r="H7" s="235"/>
      <c r="I7" s="236"/>
      <c r="J7" s="309"/>
      <c r="K7" s="310"/>
      <c r="L7" s="311"/>
      <c r="M7" s="237"/>
      <c r="N7" s="235"/>
      <c r="O7" s="236"/>
      <c r="P7" s="237"/>
      <c r="Q7" s="235"/>
      <c r="R7" s="236"/>
      <c r="S7" s="237"/>
      <c r="T7" s="235"/>
      <c r="U7" s="236"/>
      <c r="V7" s="237"/>
      <c r="W7" s="235"/>
      <c r="X7" s="236"/>
      <c r="Y7" s="237"/>
      <c r="Z7" s="235"/>
      <c r="AA7" s="236"/>
      <c r="AB7" s="237"/>
      <c r="AC7" s="235"/>
      <c r="AD7" s="236"/>
      <c r="AE7" s="237"/>
      <c r="AF7" s="235"/>
      <c r="AG7" s="236"/>
      <c r="AH7" s="237"/>
      <c r="AI7" s="235"/>
      <c r="AJ7" s="236"/>
      <c r="AK7" s="237"/>
      <c r="AL7" s="235"/>
      <c r="AM7" s="238"/>
      <c r="AN7" s="239"/>
      <c r="AO7" s="240"/>
      <c r="AP7" s="241"/>
      <c r="AQ7" s="242"/>
      <c r="AR7" s="243"/>
      <c r="AS7" s="243"/>
      <c r="AT7" s="244"/>
    </row>
    <row r="8" spans="1:47" ht="12.75" customHeight="1">
      <c r="A8" s="207"/>
      <c r="B8" s="397"/>
      <c r="C8" s="400"/>
      <c r="D8" s="245"/>
      <c r="E8" s="246"/>
      <c r="F8" s="247"/>
      <c r="G8" s="248">
        <v>1</v>
      </c>
      <c r="H8" s="249" t="s">
        <v>5</v>
      </c>
      <c r="I8" s="247">
        <v>3</v>
      </c>
      <c r="J8" s="306">
        <v>3</v>
      </c>
      <c r="K8" s="307" t="s">
        <v>5</v>
      </c>
      <c r="L8" s="308">
        <v>0</v>
      </c>
      <c r="M8" s="248">
        <v>0</v>
      </c>
      <c r="N8" s="249" t="s">
        <v>5</v>
      </c>
      <c r="O8" s="247">
        <v>8</v>
      </c>
      <c r="P8" s="248">
        <v>0</v>
      </c>
      <c r="Q8" s="249" t="s">
        <v>5</v>
      </c>
      <c r="R8" s="247">
        <v>5</v>
      </c>
      <c r="S8" s="248">
        <v>1</v>
      </c>
      <c r="T8" s="249" t="s">
        <v>5</v>
      </c>
      <c r="U8" s="247">
        <v>4</v>
      </c>
      <c r="V8" s="248">
        <v>5</v>
      </c>
      <c r="W8" s="249" t="s">
        <v>5</v>
      </c>
      <c r="X8" s="247">
        <v>2</v>
      </c>
      <c r="Y8" s="248">
        <v>6</v>
      </c>
      <c r="Z8" s="249" t="s">
        <v>5</v>
      </c>
      <c r="AA8" s="247">
        <v>2</v>
      </c>
      <c r="AB8" s="248">
        <v>6</v>
      </c>
      <c r="AC8" s="249" t="s">
        <v>5</v>
      </c>
      <c r="AD8" s="247">
        <v>1</v>
      </c>
      <c r="AE8" s="248">
        <v>2</v>
      </c>
      <c r="AF8" s="249" t="s">
        <v>5</v>
      </c>
      <c r="AG8" s="247">
        <v>1</v>
      </c>
      <c r="AH8" s="248">
        <v>1</v>
      </c>
      <c r="AI8" s="249" t="s">
        <v>5</v>
      </c>
      <c r="AJ8" s="247">
        <v>1</v>
      </c>
      <c r="AK8" s="248">
        <v>5</v>
      </c>
      <c r="AL8" s="249" t="s">
        <v>5</v>
      </c>
      <c r="AM8" s="250">
        <v>1</v>
      </c>
      <c r="AN8" s="239">
        <f>COUNTIF(D9:AM9,○)+COUNTIF(D9:AM9,"○")</f>
        <v>5</v>
      </c>
      <c r="AO8" s="240">
        <f>COUNTIF(D9:AM9,"△")</f>
        <v>1</v>
      </c>
      <c r="AP8" s="241">
        <f>COUNTIF(D9:AM9,"●")</f>
        <v>4</v>
      </c>
      <c r="AQ8" s="251">
        <f>AN8*3+AO8*1</f>
        <v>16</v>
      </c>
      <c r="AR8" s="252">
        <f>AH8+P8+Y8+V8+AE8+AK8+S8+J8+M8+AB8+G8+D8</f>
        <v>30</v>
      </c>
      <c r="AS8" s="252">
        <f>AJ8+R8+AA8+X8+AG8+AM8+U8+L8+O8+AD8+I8+F8</f>
        <v>28</v>
      </c>
      <c r="AT8" s="253">
        <f>AR8-AS8</f>
        <v>2</v>
      </c>
      <c r="AU8" s="11">
        <f>AN8+AO8+AP8</f>
        <v>10</v>
      </c>
    </row>
    <row r="9" spans="1:47" ht="12.75" customHeight="1">
      <c r="A9" s="207"/>
      <c r="B9" s="398"/>
      <c r="C9" s="401"/>
      <c r="D9" s="254"/>
      <c r="E9" s="255"/>
      <c r="F9" s="256"/>
      <c r="G9" s="402" t="s">
        <v>324</v>
      </c>
      <c r="H9" s="403"/>
      <c r="I9" s="404"/>
      <c r="J9" s="405" t="s">
        <v>323</v>
      </c>
      <c r="K9" s="406"/>
      <c r="L9" s="407"/>
      <c r="M9" s="402" t="s">
        <v>324</v>
      </c>
      <c r="N9" s="403"/>
      <c r="O9" s="404"/>
      <c r="P9" s="402" t="s">
        <v>324</v>
      </c>
      <c r="Q9" s="403"/>
      <c r="R9" s="404"/>
      <c r="S9" s="402" t="s">
        <v>324</v>
      </c>
      <c r="T9" s="403"/>
      <c r="U9" s="404"/>
      <c r="V9" s="402" t="s">
        <v>323</v>
      </c>
      <c r="W9" s="403"/>
      <c r="X9" s="404"/>
      <c r="Y9" s="402" t="s">
        <v>323</v>
      </c>
      <c r="Z9" s="403"/>
      <c r="AA9" s="404"/>
      <c r="AB9" s="402"/>
      <c r="AC9" s="403"/>
      <c r="AD9" s="404"/>
      <c r="AE9" s="402" t="s">
        <v>323</v>
      </c>
      <c r="AF9" s="403"/>
      <c r="AG9" s="404"/>
      <c r="AH9" s="402" t="s">
        <v>325</v>
      </c>
      <c r="AI9" s="403"/>
      <c r="AJ9" s="404"/>
      <c r="AK9" s="402" t="s">
        <v>323</v>
      </c>
      <c r="AL9" s="403"/>
      <c r="AM9" s="408"/>
      <c r="AN9" s="257"/>
      <c r="AO9" s="258"/>
      <c r="AP9" s="259"/>
      <c r="AQ9" s="260"/>
      <c r="AR9" s="261"/>
      <c r="AS9" s="261"/>
      <c r="AT9" s="262"/>
    </row>
    <row r="10" spans="1:47" ht="12.75" customHeight="1">
      <c r="A10" s="207"/>
      <c r="B10" s="409">
        <v>2</v>
      </c>
      <c r="C10" s="410" t="s">
        <v>280</v>
      </c>
      <c r="D10" s="263"/>
      <c r="E10" s="264"/>
      <c r="F10" s="265"/>
      <c r="G10" s="266"/>
      <c r="H10" s="264"/>
      <c r="I10" s="265"/>
      <c r="J10" s="267"/>
      <c r="K10" s="264"/>
      <c r="L10" s="265"/>
      <c r="M10" s="267"/>
      <c r="N10" s="264"/>
      <c r="O10" s="265"/>
      <c r="P10" s="267"/>
      <c r="Q10" s="264"/>
      <c r="R10" s="265"/>
      <c r="S10" s="267"/>
      <c r="T10" s="264"/>
      <c r="U10" s="265"/>
      <c r="V10" s="267"/>
      <c r="W10" s="264"/>
      <c r="X10" s="265"/>
      <c r="Y10" s="267"/>
      <c r="Z10" s="264"/>
      <c r="AA10" s="265"/>
      <c r="AB10" s="267"/>
      <c r="AC10" s="264"/>
      <c r="AD10" s="265"/>
      <c r="AE10" s="267"/>
      <c r="AF10" s="264"/>
      <c r="AG10" s="265"/>
      <c r="AH10" s="267"/>
      <c r="AI10" s="264"/>
      <c r="AJ10" s="265"/>
      <c r="AK10" s="267"/>
      <c r="AL10" s="264"/>
      <c r="AM10" s="268"/>
      <c r="AN10" s="239"/>
      <c r="AO10" s="240"/>
      <c r="AP10" s="241"/>
      <c r="AQ10" s="269"/>
      <c r="AR10" s="270"/>
      <c r="AS10" s="270"/>
      <c r="AT10" s="271"/>
    </row>
    <row r="11" spans="1:47" ht="12.75" customHeight="1">
      <c r="A11" s="207"/>
      <c r="B11" s="397"/>
      <c r="C11" s="410"/>
      <c r="D11" s="248">
        <v>3</v>
      </c>
      <c r="E11" s="249" t="s">
        <v>5</v>
      </c>
      <c r="F11" s="247">
        <v>1</v>
      </c>
      <c r="G11" s="272"/>
      <c r="H11" s="273"/>
      <c r="I11" s="274"/>
      <c r="J11" s="248">
        <v>3</v>
      </c>
      <c r="K11" s="249" t="s">
        <v>5</v>
      </c>
      <c r="L11" s="247">
        <v>1</v>
      </c>
      <c r="M11" s="248">
        <v>3</v>
      </c>
      <c r="N11" s="249" t="s">
        <v>5</v>
      </c>
      <c r="O11" s="247">
        <v>3</v>
      </c>
      <c r="P11" s="248">
        <v>2</v>
      </c>
      <c r="Q11" s="249" t="s">
        <v>5</v>
      </c>
      <c r="R11" s="247">
        <v>2</v>
      </c>
      <c r="S11" s="248">
        <v>4</v>
      </c>
      <c r="T11" s="249" t="s">
        <v>5</v>
      </c>
      <c r="U11" s="247">
        <v>2</v>
      </c>
      <c r="V11" s="248">
        <v>7</v>
      </c>
      <c r="W11" s="249" t="s">
        <v>5</v>
      </c>
      <c r="X11" s="247">
        <v>0</v>
      </c>
      <c r="Y11" s="248">
        <v>5</v>
      </c>
      <c r="Z11" s="249" t="s">
        <v>5</v>
      </c>
      <c r="AA11" s="247">
        <v>1</v>
      </c>
      <c r="AB11" s="248">
        <v>5</v>
      </c>
      <c r="AC11" s="249" t="s">
        <v>5</v>
      </c>
      <c r="AD11" s="247">
        <v>1</v>
      </c>
      <c r="AE11" s="248">
        <v>0</v>
      </c>
      <c r="AF11" s="249" t="s">
        <v>5</v>
      </c>
      <c r="AG11" s="247">
        <v>0</v>
      </c>
      <c r="AH11" s="248">
        <v>3</v>
      </c>
      <c r="AI11" s="249" t="s">
        <v>5</v>
      </c>
      <c r="AJ11" s="247">
        <v>2</v>
      </c>
      <c r="AK11" s="248">
        <v>6</v>
      </c>
      <c r="AL11" s="249" t="s">
        <v>284</v>
      </c>
      <c r="AM11" s="250">
        <v>2</v>
      </c>
      <c r="AN11" s="239">
        <f>COUNTIF(D12:AM12,○)+COUNTIF(D12:AM12,"○")</f>
        <v>8</v>
      </c>
      <c r="AO11" s="240">
        <f>COUNTIF(D12:AM12,"△")</f>
        <v>3</v>
      </c>
      <c r="AP11" s="241">
        <f>COUNTIF(D12:AM12,"●")</f>
        <v>0</v>
      </c>
      <c r="AQ11" s="275">
        <f>AN11*3+AO11*1</f>
        <v>27</v>
      </c>
      <c r="AR11" s="252">
        <f>AH11+P11+Y11+V11+AE11+AK11+S11+J11+M11+AB11+G11+D11</f>
        <v>41</v>
      </c>
      <c r="AS11" s="252">
        <f>AJ11+R11+AA11+X11+AG11+AM11+U11+L11+O11+AD11+I11+F11</f>
        <v>15</v>
      </c>
      <c r="AT11" s="276">
        <f>AR11-AS11</f>
        <v>26</v>
      </c>
      <c r="AU11" s="11">
        <f>AN11+AO11+AP11</f>
        <v>11</v>
      </c>
    </row>
    <row r="12" spans="1:47" ht="12.75" customHeight="1">
      <c r="A12" s="207"/>
      <c r="B12" s="398"/>
      <c r="C12" s="410"/>
      <c r="D12" s="411" t="s">
        <v>323</v>
      </c>
      <c r="E12" s="403"/>
      <c r="F12" s="404"/>
      <c r="G12" s="277"/>
      <c r="H12" s="278"/>
      <c r="I12" s="279"/>
      <c r="J12" s="402" t="s">
        <v>323</v>
      </c>
      <c r="K12" s="403"/>
      <c r="L12" s="404"/>
      <c r="M12" s="402" t="s">
        <v>325</v>
      </c>
      <c r="N12" s="403"/>
      <c r="O12" s="404"/>
      <c r="P12" s="402" t="s">
        <v>325</v>
      </c>
      <c r="Q12" s="403"/>
      <c r="R12" s="404"/>
      <c r="S12" s="402" t="s">
        <v>323</v>
      </c>
      <c r="T12" s="403"/>
      <c r="U12" s="404"/>
      <c r="V12" s="402" t="s">
        <v>323</v>
      </c>
      <c r="W12" s="403"/>
      <c r="X12" s="404"/>
      <c r="Y12" s="402" t="s">
        <v>323</v>
      </c>
      <c r="Z12" s="403"/>
      <c r="AA12" s="404"/>
      <c r="AB12" s="402" t="s">
        <v>323</v>
      </c>
      <c r="AC12" s="403"/>
      <c r="AD12" s="404"/>
      <c r="AE12" s="402" t="s">
        <v>325</v>
      </c>
      <c r="AF12" s="403"/>
      <c r="AG12" s="404"/>
      <c r="AH12" s="402" t="s">
        <v>323</v>
      </c>
      <c r="AI12" s="403"/>
      <c r="AJ12" s="404"/>
      <c r="AK12" s="402" t="s">
        <v>323</v>
      </c>
      <c r="AL12" s="403"/>
      <c r="AM12" s="408"/>
      <c r="AN12" s="257"/>
      <c r="AO12" s="258"/>
      <c r="AP12" s="259"/>
      <c r="AQ12" s="280"/>
      <c r="AR12" s="281"/>
      <c r="AS12" s="281"/>
      <c r="AT12" s="282"/>
    </row>
    <row r="13" spans="1:47" ht="12.75" customHeight="1">
      <c r="A13" s="207"/>
      <c r="B13" s="409">
        <v>10</v>
      </c>
      <c r="C13" s="412" t="s">
        <v>270</v>
      </c>
      <c r="D13" s="312"/>
      <c r="E13" s="304"/>
      <c r="F13" s="305"/>
      <c r="G13" s="283"/>
      <c r="H13" s="284"/>
      <c r="I13" s="285"/>
      <c r="J13" s="286"/>
      <c r="K13" s="284"/>
      <c r="L13" s="285"/>
      <c r="M13" s="267"/>
      <c r="N13" s="264"/>
      <c r="O13" s="265"/>
      <c r="P13" s="267"/>
      <c r="Q13" s="264"/>
      <c r="R13" s="265"/>
      <c r="S13" s="267"/>
      <c r="T13" s="264"/>
      <c r="U13" s="265"/>
      <c r="V13" s="267"/>
      <c r="W13" s="264"/>
      <c r="X13" s="265"/>
      <c r="Y13" s="267"/>
      <c r="Z13" s="264"/>
      <c r="AA13" s="265"/>
      <c r="AB13" s="267"/>
      <c r="AC13" s="264"/>
      <c r="AD13" s="265"/>
      <c r="AE13" s="303"/>
      <c r="AF13" s="304"/>
      <c r="AG13" s="305"/>
      <c r="AH13" s="267"/>
      <c r="AI13" s="264"/>
      <c r="AJ13" s="265"/>
      <c r="AK13" s="267"/>
      <c r="AL13" s="264"/>
      <c r="AM13" s="268"/>
      <c r="AN13" s="239"/>
      <c r="AO13" s="240"/>
      <c r="AP13" s="241"/>
      <c r="AQ13" s="242"/>
      <c r="AR13" s="243"/>
      <c r="AS13" s="243"/>
      <c r="AT13" s="244"/>
    </row>
    <row r="14" spans="1:47" ht="12.75" customHeight="1">
      <c r="A14" s="207"/>
      <c r="B14" s="397"/>
      <c r="C14" s="412"/>
      <c r="D14" s="306">
        <v>0</v>
      </c>
      <c r="E14" s="307" t="s">
        <v>5</v>
      </c>
      <c r="F14" s="308">
        <v>3</v>
      </c>
      <c r="G14" s="248">
        <v>1</v>
      </c>
      <c r="H14" s="249" t="s">
        <v>5</v>
      </c>
      <c r="I14" s="247">
        <v>3</v>
      </c>
      <c r="J14" s="248"/>
      <c r="K14" s="246"/>
      <c r="L14" s="247"/>
      <c r="M14" s="248">
        <v>1</v>
      </c>
      <c r="N14" s="249" t="s">
        <v>5</v>
      </c>
      <c r="O14" s="247">
        <v>3</v>
      </c>
      <c r="P14" s="248">
        <v>0</v>
      </c>
      <c r="Q14" s="249" t="s">
        <v>5</v>
      </c>
      <c r="R14" s="247">
        <v>14</v>
      </c>
      <c r="S14" s="248">
        <v>2</v>
      </c>
      <c r="T14" s="249" t="s">
        <v>5</v>
      </c>
      <c r="U14" s="247">
        <v>4</v>
      </c>
      <c r="V14" s="248">
        <v>2</v>
      </c>
      <c r="W14" s="249" t="s">
        <v>5</v>
      </c>
      <c r="X14" s="247">
        <v>1</v>
      </c>
      <c r="Y14" s="248">
        <v>6</v>
      </c>
      <c r="Z14" s="249" t="s">
        <v>5</v>
      </c>
      <c r="AA14" s="247">
        <v>0</v>
      </c>
      <c r="AB14" s="248">
        <v>3</v>
      </c>
      <c r="AC14" s="249" t="s">
        <v>5</v>
      </c>
      <c r="AD14" s="247">
        <v>1</v>
      </c>
      <c r="AE14" s="306">
        <v>0</v>
      </c>
      <c r="AF14" s="307" t="s">
        <v>5</v>
      </c>
      <c r="AG14" s="308">
        <v>3</v>
      </c>
      <c r="AH14" s="248">
        <v>0</v>
      </c>
      <c r="AI14" s="249" t="s">
        <v>5</v>
      </c>
      <c r="AJ14" s="247">
        <v>2</v>
      </c>
      <c r="AK14" s="248">
        <v>2</v>
      </c>
      <c r="AL14" s="249" t="s">
        <v>285</v>
      </c>
      <c r="AM14" s="250">
        <v>3</v>
      </c>
      <c r="AN14" s="239">
        <f>COUNTIF(D15:AM15,○)+COUNTIF(D15:AM15,"○")</f>
        <v>3</v>
      </c>
      <c r="AO14" s="240">
        <f>COUNTIF(D15:AM15,"△")</f>
        <v>0</v>
      </c>
      <c r="AP14" s="241">
        <f>COUNTIF(D15:AM15,"●")</f>
        <v>8</v>
      </c>
      <c r="AQ14" s="251">
        <f>AN14*3+AO14*1</f>
        <v>9</v>
      </c>
      <c r="AR14" s="252">
        <f>AH14+P14+Y14+V14+AE14+AK14+S14+J14+M14+AB14+G14+D14</f>
        <v>17</v>
      </c>
      <c r="AS14" s="252">
        <f>AJ14+R14+AA14+X14+AG14+AM14+U14+L14+O14+AD14+I14+F14</f>
        <v>37</v>
      </c>
      <c r="AT14" s="253">
        <f>AR14-AS14</f>
        <v>-20</v>
      </c>
      <c r="AU14" s="11">
        <f>AN14+AO14+AP14</f>
        <v>11</v>
      </c>
    </row>
    <row r="15" spans="1:47" ht="12.75" customHeight="1">
      <c r="A15" s="207"/>
      <c r="B15" s="398"/>
      <c r="C15" s="412"/>
      <c r="D15" s="413" t="s">
        <v>324</v>
      </c>
      <c r="E15" s="406"/>
      <c r="F15" s="407"/>
      <c r="G15" s="402" t="s">
        <v>324</v>
      </c>
      <c r="H15" s="403"/>
      <c r="I15" s="404"/>
      <c r="J15" s="287"/>
      <c r="K15" s="255"/>
      <c r="L15" s="256"/>
      <c r="M15" s="402" t="s">
        <v>324</v>
      </c>
      <c r="N15" s="403"/>
      <c r="O15" s="404"/>
      <c r="P15" s="402" t="s">
        <v>324</v>
      </c>
      <c r="Q15" s="403"/>
      <c r="R15" s="404"/>
      <c r="S15" s="402" t="s">
        <v>324</v>
      </c>
      <c r="T15" s="403"/>
      <c r="U15" s="404"/>
      <c r="V15" s="402" t="s">
        <v>323</v>
      </c>
      <c r="W15" s="403"/>
      <c r="X15" s="404"/>
      <c r="Y15" s="402" t="s">
        <v>323</v>
      </c>
      <c r="Z15" s="403"/>
      <c r="AA15" s="404"/>
      <c r="AB15" s="402" t="s">
        <v>323</v>
      </c>
      <c r="AC15" s="403"/>
      <c r="AD15" s="404"/>
      <c r="AE15" s="405" t="s">
        <v>324</v>
      </c>
      <c r="AF15" s="406"/>
      <c r="AG15" s="407"/>
      <c r="AH15" s="402" t="s">
        <v>324</v>
      </c>
      <c r="AI15" s="403"/>
      <c r="AJ15" s="404"/>
      <c r="AK15" s="402" t="s">
        <v>324</v>
      </c>
      <c r="AL15" s="403"/>
      <c r="AM15" s="408"/>
      <c r="AN15" s="257"/>
      <c r="AO15" s="258"/>
      <c r="AP15" s="259"/>
      <c r="AQ15" s="260"/>
      <c r="AR15" s="261"/>
      <c r="AS15" s="261"/>
      <c r="AT15" s="262"/>
    </row>
    <row r="16" spans="1:47" ht="12.75" customHeight="1">
      <c r="A16" s="207"/>
      <c r="B16" s="409">
        <v>3</v>
      </c>
      <c r="C16" s="410" t="s">
        <v>6</v>
      </c>
      <c r="D16" s="263"/>
      <c r="E16" s="264"/>
      <c r="F16" s="265"/>
      <c r="G16" s="283"/>
      <c r="H16" s="284"/>
      <c r="I16" s="285"/>
      <c r="J16" s="283"/>
      <c r="K16" s="284"/>
      <c r="L16" s="285"/>
      <c r="M16" s="266"/>
      <c r="N16" s="264"/>
      <c r="O16" s="265"/>
      <c r="P16" s="267"/>
      <c r="Q16" s="264"/>
      <c r="R16" s="265"/>
      <c r="S16" s="267"/>
      <c r="T16" s="264"/>
      <c r="U16" s="265"/>
      <c r="V16" s="267"/>
      <c r="W16" s="264"/>
      <c r="X16" s="265"/>
      <c r="Y16" s="267"/>
      <c r="Z16" s="264"/>
      <c r="AA16" s="265"/>
      <c r="AB16" s="267"/>
      <c r="AC16" s="264"/>
      <c r="AD16" s="265"/>
      <c r="AE16" s="414"/>
      <c r="AF16" s="415"/>
      <c r="AG16" s="416"/>
      <c r="AH16" s="267"/>
      <c r="AI16" s="264"/>
      <c r="AJ16" s="265"/>
      <c r="AK16" s="267"/>
      <c r="AL16" s="264"/>
      <c r="AM16" s="268"/>
      <c r="AN16" s="239"/>
      <c r="AO16" s="240"/>
      <c r="AP16" s="241"/>
      <c r="AQ16" s="269"/>
      <c r="AR16" s="270"/>
      <c r="AS16" s="270"/>
      <c r="AT16" s="271"/>
    </row>
    <row r="17" spans="1:49" ht="12.75" customHeight="1">
      <c r="A17" s="207"/>
      <c r="B17" s="397"/>
      <c r="C17" s="410"/>
      <c r="D17" s="248">
        <v>8</v>
      </c>
      <c r="E17" s="249" t="s">
        <v>5</v>
      </c>
      <c r="F17" s="247">
        <v>0</v>
      </c>
      <c r="G17" s="248">
        <v>3</v>
      </c>
      <c r="H17" s="249" t="s">
        <v>5</v>
      </c>
      <c r="I17" s="247">
        <v>3</v>
      </c>
      <c r="J17" s="248">
        <v>3</v>
      </c>
      <c r="K17" s="249" t="s">
        <v>5</v>
      </c>
      <c r="L17" s="247">
        <v>1</v>
      </c>
      <c r="M17" s="272"/>
      <c r="N17" s="273"/>
      <c r="O17" s="274"/>
      <c r="P17" s="248">
        <v>1</v>
      </c>
      <c r="Q17" s="249" t="s">
        <v>5</v>
      </c>
      <c r="R17" s="247">
        <v>3</v>
      </c>
      <c r="S17" s="248">
        <v>4</v>
      </c>
      <c r="T17" s="249" t="s">
        <v>5</v>
      </c>
      <c r="U17" s="247">
        <v>2</v>
      </c>
      <c r="V17" s="248">
        <v>4</v>
      </c>
      <c r="W17" s="249" t="s">
        <v>5</v>
      </c>
      <c r="X17" s="247">
        <v>3</v>
      </c>
      <c r="Y17" s="248">
        <v>5</v>
      </c>
      <c r="Z17" s="249" t="s">
        <v>5</v>
      </c>
      <c r="AA17" s="247">
        <v>1</v>
      </c>
      <c r="AB17" s="248">
        <v>3</v>
      </c>
      <c r="AC17" s="249" t="s">
        <v>5</v>
      </c>
      <c r="AD17" s="247">
        <v>4</v>
      </c>
      <c r="AE17" s="248">
        <v>2</v>
      </c>
      <c r="AF17" s="249" t="s">
        <v>5</v>
      </c>
      <c r="AG17" s="247">
        <v>1</v>
      </c>
      <c r="AH17" s="248">
        <v>6</v>
      </c>
      <c r="AI17" s="249" t="s">
        <v>5</v>
      </c>
      <c r="AJ17" s="247">
        <v>3</v>
      </c>
      <c r="AK17" s="248">
        <v>2</v>
      </c>
      <c r="AL17" s="249" t="s">
        <v>286</v>
      </c>
      <c r="AM17" s="250">
        <v>1</v>
      </c>
      <c r="AN17" s="239">
        <f>COUNTIF(D18:AM18,○)+COUNTIF(D18:AM18,"○")</f>
        <v>8</v>
      </c>
      <c r="AO17" s="240">
        <f>COUNTIF(D18:AM18,"△")</f>
        <v>1</v>
      </c>
      <c r="AP17" s="241">
        <f>COUNTIF(D18:AM18,"●")</f>
        <v>2</v>
      </c>
      <c r="AQ17" s="275">
        <f>AN17*3+AO17*1</f>
        <v>25</v>
      </c>
      <c r="AR17" s="252">
        <f>AH17+P17+Y17+V17+AE17+AK17+S17+J17+M17+AB17+G17+D17</f>
        <v>41</v>
      </c>
      <c r="AS17" s="252">
        <f>AJ17+R17+AA17+X17+AG17+AM17+U17+L17+O17+AD17+I17+F17</f>
        <v>22</v>
      </c>
      <c r="AT17" s="276">
        <f>AR17-AS17</f>
        <v>19</v>
      </c>
      <c r="AU17" s="11">
        <f>AN17+AO17+AP17</f>
        <v>11</v>
      </c>
    </row>
    <row r="18" spans="1:49" ht="12.75" customHeight="1">
      <c r="A18" s="207"/>
      <c r="B18" s="398"/>
      <c r="C18" s="410"/>
      <c r="D18" s="411" t="s">
        <v>323</v>
      </c>
      <c r="E18" s="403"/>
      <c r="F18" s="404"/>
      <c r="G18" s="402" t="s">
        <v>325</v>
      </c>
      <c r="H18" s="403"/>
      <c r="I18" s="404"/>
      <c r="J18" s="402" t="s">
        <v>323</v>
      </c>
      <c r="K18" s="403"/>
      <c r="L18" s="404"/>
      <c r="M18" s="277"/>
      <c r="N18" s="278"/>
      <c r="O18" s="279"/>
      <c r="P18" s="402" t="s">
        <v>324</v>
      </c>
      <c r="Q18" s="403"/>
      <c r="R18" s="404"/>
      <c r="S18" s="402" t="s">
        <v>323</v>
      </c>
      <c r="T18" s="403"/>
      <c r="U18" s="404"/>
      <c r="V18" s="402" t="s">
        <v>323</v>
      </c>
      <c r="W18" s="403"/>
      <c r="X18" s="404"/>
      <c r="Y18" s="402" t="s">
        <v>323</v>
      </c>
      <c r="Z18" s="403"/>
      <c r="AA18" s="404"/>
      <c r="AB18" s="402" t="s">
        <v>324</v>
      </c>
      <c r="AC18" s="403"/>
      <c r="AD18" s="404"/>
      <c r="AE18" s="402" t="s">
        <v>323</v>
      </c>
      <c r="AF18" s="403"/>
      <c r="AG18" s="404"/>
      <c r="AH18" s="402" t="s">
        <v>323</v>
      </c>
      <c r="AI18" s="403"/>
      <c r="AJ18" s="404"/>
      <c r="AK18" s="402" t="s">
        <v>323</v>
      </c>
      <c r="AL18" s="403"/>
      <c r="AM18" s="408"/>
      <c r="AN18" s="257"/>
      <c r="AO18" s="258"/>
      <c r="AP18" s="259"/>
      <c r="AQ18" s="280"/>
      <c r="AR18" s="281"/>
      <c r="AS18" s="281"/>
      <c r="AT18" s="282"/>
    </row>
    <row r="19" spans="1:49" ht="12.75" customHeight="1">
      <c r="A19" s="207"/>
      <c r="B19" s="409">
        <v>1</v>
      </c>
      <c r="C19" s="412" t="s">
        <v>26</v>
      </c>
      <c r="D19" s="263"/>
      <c r="E19" s="264"/>
      <c r="F19" s="265"/>
      <c r="G19" s="283"/>
      <c r="H19" s="284"/>
      <c r="I19" s="285"/>
      <c r="J19" s="283"/>
      <c r="K19" s="284"/>
      <c r="L19" s="285"/>
      <c r="M19" s="283"/>
      <c r="N19" s="284"/>
      <c r="O19" s="285"/>
      <c r="P19" s="286"/>
      <c r="Q19" s="284"/>
      <c r="R19" s="285"/>
      <c r="S19" s="267"/>
      <c r="T19" s="264"/>
      <c r="U19" s="265"/>
      <c r="V19" s="267"/>
      <c r="W19" s="264"/>
      <c r="X19" s="265"/>
      <c r="Y19" s="267"/>
      <c r="Z19" s="264"/>
      <c r="AA19" s="265"/>
      <c r="AB19" s="267"/>
      <c r="AC19" s="264"/>
      <c r="AD19" s="265"/>
      <c r="AE19" s="267"/>
      <c r="AF19" s="264"/>
      <c r="AG19" s="265"/>
      <c r="AH19" s="267"/>
      <c r="AI19" s="264"/>
      <c r="AJ19" s="265"/>
      <c r="AK19" s="267"/>
      <c r="AL19" s="264"/>
      <c r="AM19" s="268"/>
      <c r="AN19" s="239"/>
      <c r="AO19" s="240"/>
      <c r="AP19" s="241"/>
      <c r="AQ19" s="242"/>
      <c r="AR19" s="243"/>
      <c r="AS19" s="243"/>
      <c r="AT19" s="244"/>
      <c r="AW19" s="417"/>
    </row>
    <row r="20" spans="1:49" ht="12.75" customHeight="1">
      <c r="A20" s="207"/>
      <c r="B20" s="397"/>
      <c r="C20" s="412"/>
      <c r="D20" s="248">
        <v>5</v>
      </c>
      <c r="E20" s="249" t="s">
        <v>5</v>
      </c>
      <c r="F20" s="247">
        <v>0</v>
      </c>
      <c r="G20" s="248">
        <v>2</v>
      </c>
      <c r="H20" s="249" t="s">
        <v>5</v>
      </c>
      <c r="I20" s="247">
        <v>2</v>
      </c>
      <c r="J20" s="248">
        <v>14</v>
      </c>
      <c r="K20" s="249" t="s">
        <v>5</v>
      </c>
      <c r="L20" s="247">
        <v>0</v>
      </c>
      <c r="M20" s="248">
        <v>3</v>
      </c>
      <c r="N20" s="249" t="s">
        <v>5</v>
      </c>
      <c r="O20" s="247">
        <v>1</v>
      </c>
      <c r="P20" s="248"/>
      <c r="Q20" s="246"/>
      <c r="R20" s="247"/>
      <c r="S20" s="248">
        <v>2</v>
      </c>
      <c r="T20" s="249" t="s">
        <v>5</v>
      </c>
      <c r="U20" s="247">
        <v>2</v>
      </c>
      <c r="V20" s="248">
        <v>3</v>
      </c>
      <c r="W20" s="249" t="s">
        <v>5</v>
      </c>
      <c r="X20" s="247">
        <v>1</v>
      </c>
      <c r="Y20" s="248">
        <v>6</v>
      </c>
      <c r="Z20" s="249" t="s">
        <v>5</v>
      </c>
      <c r="AA20" s="247">
        <v>2</v>
      </c>
      <c r="AB20" s="248">
        <v>2</v>
      </c>
      <c r="AC20" s="249" t="s">
        <v>5</v>
      </c>
      <c r="AD20" s="247">
        <v>0</v>
      </c>
      <c r="AE20" s="248">
        <v>3</v>
      </c>
      <c r="AF20" s="249" t="s">
        <v>5</v>
      </c>
      <c r="AG20" s="247">
        <v>1</v>
      </c>
      <c r="AH20" s="248">
        <v>3</v>
      </c>
      <c r="AI20" s="249" t="s">
        <v>5</v>
      </c>
      <c r="AJ20" s="247">
        <v>2</v>
      </c>
      <c r="AK20" s="248">
        <v>5</v>
      </c>
      <c r="AL20" s="249" t="s">
        <v>5</v>
      </c>
      <c r="AM20" s="250">
        <v>0</v>
      </c>
      <c r="AN20" s="239">
        <f>COUNTIF(D21:AM21,○)+COUNTIF(D21:AM21,"○")</f>
        <v>9</v>
      </c>
      <c r="AO20" s="240">
        <f>COUNTIF(D21:AM21,"△")</f>
        <v>2</v>
      </c>
      <c r="AP20" s="241">
        <f>COUNTIF(D21:AM21,"●")</f>
        <v>0</v>
      </c>
      <c r="AQ20" s="251">
        <f>AN20*3+AO20*1</f>
        <v>29</v>
      </c>
      <c r="AR20" s="252">
        <f>AH20+P20+Y20+V20+AE20+AK20+S20+J20+M20+AB20+G20+D20</f>
        <v>48</v>
      </c>
      <c r="AS20" s="252">
        <f>AJ20+R20+AA20+X20+AG20+AM20+U20+L20+O20+AD20+I20+F20</f>
        <v>11</v>
      </c>
      <c r="AT20" s="253">
        <f>AR20-AS20</f>
        <v>37</v>
      </c>
      <c r="AU20" s="11">
        <f>AN20+AO20+AP20</f>
        <v>11</v>
      </c>
      <c r="AW20" s="417"/>
    </row>
    <row r="21" spans="1:49" ht="12.75" customHeight="1">
      <c r="A21" s="207"/>
      <c r="B21" s="398"/>
      <c r="C21" s="412"/>
      <c r="D21" s="411" t="s">
        <v>323</v>
      </c>
      <c r="E21" s="403"/>
      <c r="F21" s="404"/>
      <c r="G21" s="402" t="s">
        <v>325</v>
      </c>
      <c r="H21" s="403"/>
      <c r="I21" s="404"/>
      <c r="J21" s="402" t="s">
        <v>323</v>
      </c>
      <c r="K21" s="403"/>
      <c r="L21" s="404"/>
      <c r="M21" s="402" t="s">
        <v>323</v>
      </c>
      <c r="N21" s="403"/>
      <c r="O21" s="404"/>
      <c r="P21" s="287"/>
      <c r="Q21" s="255"/>
      <c r="R21" s="256"/>
      <c r="S21" s="402" t="s">
        <v>325</v>
      </c>
      <c r="T21" s="403"/>
      <c r="U21" s="404"/>
      <c r="V21" s="402" t="s">
        <v>323</v>
      </c>
      <c r="W21" s="403"/>
      <c r="X21" s="404"/>
      <c r="Y21" s="402" t="s">
        <v>323</v>
      </c>
      <c r="Z21" s="403"/>
      <c r="AA21" s="404"/>
      <c r="AB21" s="402" t="s">
        <v>323</v>
      </c>
      <c r="AC21" s="403"/>
      <c r="AD21" s="404"/>
      <c r="AE21" s="402" t="s">
        <v>323</v>
      </c>
      <c r="AF21" s="403"/>
      <c r="AG21" s="404"/>
      <c r="AH21" s="402" t="s">
        <v>323</v>
      </c>
      <c r="AI21" s="403"/>
      <c r="AJ21" s="404"/>
      <c r="AK21" s="402" t="s">
        <v>323</v>
      </c>
      <c r="AL21" s="403"/>
      <c r="AM21" s="408"/>
      <c r="AN21" s="257"/>
      <c r="AO21" s="258"/>
      <c r="AP21" s="259"/>
      <c r="AQ21" s="260"/>
      <c r="AR21" s="261"/>
      <c r="AS21" s="261"/>
      <c r="AT21" s="262"/>
      <c r="AW21" s="417"/>
    </row>
    <row r="22" spans="1:49" ht="12.75" customHeight="1">
      <c r="A22" s="207"/>
      <c r="B22" s="409">
        <v>4</v>
      </c>
      <c r="C22" s="412" t="s">
        <v>37</v>
      </c>
      <c r="D22" s="263"/>
      <c r="E22" s="264"/>
      <c r="F22" s="265"/>
      <c r="G22" s="283"/>
      <c r="H22" s="284"/>
      <c r="I22" s="285"/>
      <c r="J22" s="283"/>
      <c r="K22" s="284"/>
      <c r="L22" s="285"/>
      <c r="M22" s="283"/>
      <c r="N22" s="284"/>
      <c r="O22" s="285"/>
      <c r="P22" s="283"/>
      <c r="Q22" s="284"/>
      <c r="R22" s="285"/>
      <c r="S22" s="286"/>
      <c r="T22" s="284"/>
      <c r="U22" s="285"/>
      <c r="V22" s="303"/>
      <c r="W22" s="304"/>
      <c r="X22" s="305"/>
      <c r="Y22" s="267"/>
      <c r="Z22" s="264"/>
      <c r="AA22" s="265"/>
      <c r="AB22" s="267"/>
      <c r="AC22" s="264"/>
      <c r="AD22" s="265"/>
      <c r="AE22" s="267"/>
      <c r="AF22" s="264"/>
      <c r="AG22" s="265"/>
      <c r="AH22" s="267"/>
      <c r="AI22" s="264"/>
      <c r="AJ22" s="265"/>
      <c r="AK22" s="267"/>
      <c r="AL22" s="264"/>
      <c r="AM22" s="268"/>
      <c r="AN22" s="239"/>
      <c r="AO22" s="240"/>
      <c r="AP22" s="241"/>
      <c r="AQ22" s="242"/>
      <c r="AR22" s="243"/>
      <c r="AS22" s="243"/>
      <c r="AT22" s="244"/>
    </row>
    <row r="23" spans="1:49" ht="12.75" customHeight="1">
      <c r="A23" s="207"/>
      <c r="B23" s="397"/>
      <c r="C23" s="412"/>
      <c r="D23" s="248">
        <v>4</v>
      </c>
      <c r="E23" s="249" t="s">
        <v>5</v>
      </c>
      <c r="F23" s="247">
        <v>1</v>
      </c>
      <c r="G23" s="248">
        <v>2</v>
      </c>
      <c r="H23" s="249" t="s">
        <v>5</v>
      </c>
      <c r="I23" s="247">
        <v>4</v>
      </c>
      <c r="J23" s="248">
        <v>4</v>
      </c>
      <c r="K23" s="249" t="s">
        <v>5</v>
      </c>
      <c r="L23" s="247">
        <v>2</v>
      </c>
      <c r="M23" s="248">
        <v>2</v>
      </c>
      <c r="N23" s="249" t="s">
        <v>5</v>
      </c>
      <c r="O23" s="247">
        <v>4</v>
      </c>
      <c r="P23" s="248">
        <v>2</v>
      </c>
      <c r="Q23" s="249" t="s">
        <v>5</v>
      </c>
      <c r="R23" s="247">
        <v>2</v>
      </c>
      <c r="S23" s="248"/>
      <c r="T23" s="246"/>
      <c r="U23" s="247"/>
      <c r="V23" s="306">
        <v>3</v>
      </c>
      <c r="W23" s="307" t="s">
        <v>5</v>
      </c>
      <c r="X23" s="308">
        <v>0</v>
      </c>
      <c r="Y23" s="248">
        <v>2</v>
      </c>
      <c r="Z23" s="249" t="s">
        <v>5</v>
      </c>
      <c r="AA23" s="247">
        <v>1</v>
      </c>
      <c r="AB23" s="248">
        <v>6</v>
      </c>
      <c r="AC23" s="249" t="s">
        <v>5</v>
      </c>
      <c r="AD23" s="247">
        <v>2</v>
      </c>
      <c r="AE23" s="248">
        <v>0</v>
      </c>
      <c r="AF23" s="249" t="s">
        <v>5</v>
      </c>
      <c r="AG23" s="247">
        <v>0</v>
      </c>
      <c r="AH23" s="248">
        <v>1</v>
      </c>
      <c r="AI23" s="249" t="s">
        <v>5</v>
      </c>
      <c r="AJ23" s="247">
        <v>0</v>
      </c>
      <c r="AK23" s="248">
        <v>5</v>
      </c>
      <c r="AL23" s="249" t="s">
        <v>5</v>
      </c>
      <c r="AM23" s="250">
        <v>0</v>
      </c>
      <c r="AN23" s="239">
        <f>COUNTIF(D24:AM24,○)+COUNTIF(D24:AM24,"○")</f>
        <v>7</v>
      </c>
      <c r="AO23" s="240">
        <f>COUNTIF(D24:AM24,"△")</f>
        <v>2</v>
      </c>
      <c r="AP23" s="241">
        <f>COUNTIF(D24:AM24,"●")</f>
        <v>2</v>
      </c>
      <c r="AQ23" s="251">
        <f>AN23*3+AO23*1</f>
        <v>23</v>
      </c>
      <c r="AR23" s="252">
        <f>AH23+P23+Y23+V23+AE23+AK23+S23+J23+M23+AB23+G23+D23</f>
        <v>31</v>
      </c>
      <c r="AS23" s="252">
        <f>AJ23+R23+AA23+X23+AG23+AM23+U23+L23+O23+AD23+I23+F23</f>
        <v>16</v>
      </c>
      <c r="AT23" s="253">
        <f>AR23-AS23</f>
        <v>15</v>
      </c>
      <c r="AU23" s="11">
        <f>AN23+AO23+AP23</f>
        <v>11</v>
      </c>
    </row>
    <row r="24" spans="1:49" ht="12.75" customHeight="1">
      <c r="A24" s="207"/>
      <c r="B24" s="398"/>
      <c r="C24" s="418"/>
      <c r="D24" s="411" t="s">
        <v>323</v>
      </c>
      <c r="E24" s="403"/>
      <c r="F24" s="404"/>
      <c r="G24" s="402" t="s">
        <v>324</v>
      </c>
      <c r="H24" s="403"/>
      <c r="I24" s="404"/>
      <c r="J24" s="402" t="s">
        <v>323</v>
      </c>
      <c r="K24" s="403"/>
      <c r="L24" s="404"/>
      <c r="M24" s="402" t="s">
        <v>324</v>
      </c>
      <c r="N24" s="403"/>
      <c r="O24" s="404"/>
      <c r="P24" s="402" t="s">
        <v>325</v>
      </c>
      <c r="Q24" s="403"/>
      <c r="R24" s="404"/>
      <c r="S24" s="248"/>
      <c r="T24" s="249"/>
      <c r="U24" s="288"/>
      <c r="V24" s="405" t="s">
        <v>323</v>
      </c>
      <c r="W24" s="406"/>
      <c r="X24" s="407"/>
      <c r="Y24" s="402" t="s">
        <v>323</v>
      </c>
      <c r="Z24" s="403"/>
      <c r="AA24" s="404"/>
      <c r="AB24" s="402" t="s">
        <v>323</v>
      </c>
      <c r="AC24" s="403"/>
      <c r="AD24" s="404"/>
      <c r="AE24" s="402" t="s">
        <v>325</v>
      </c>
      <c r="AF24" s="403"/>
      <c r="AG24" s="404"/>
      <c r="AH24" s="402" t="s">
        <v>323</v>
      </c>
      <c r="AI24" s="403"/>
      <c r="AJ24" s="404"/>
      <c r="AK24" s="402" t="s">
        <v>323</v>
      </c>
      <c r="AL24" s="403"/>
      <c r="AM24" s="408"/>
      <c r="AN24" s="257"/>
      <c r="AO24" s="258"/>
      <c r="AP24" s="259"/>
      <c r="AQ24" s="242"/>
      <c r="AR24" s="243"/>
      <c r="AS24" s="243"/>
      <c r="AT24" s="244"/>
    </row>
    <row r="25" spans="1:49" ht="12.75" customHeight="1">
      <c r="A25" s="207"/>
      <c r="B25" s="409">
        <v>11</v>
      </c>
      <c r="C25" s="412" t="s">
        <v>20</v>
      </c>
      <c r="D25" s="263"/>
      <c r="E25" s="264"/>
      <c r="F25" s="265"/>
      <c r="G25" s="283"/>
      <c r="H25" s="284"/>
      <c r="I25" s="285"/>
      <c r="J25" s="283"/>
      <c r="K25" s="284"/>
      <c r="L25" s="285"/>
      <c r="M25" s="283"/>
      <c r="N25" s="284"/>
      <c r="O25" s="285"/>
      <c r="P25" s="283"/>
      <c r="Q25" s="284"/>
      <c r="R25" s="285"/>
      <c r="S25" s="303"/>
      <c r="T25" s="304"/>
      <c r="U25" s="305"/>
      <c r="V25" s="286"/>
      <c r="W25" s="284"/>
      <c r="X25" s="285"/>
      <c r="Y25" s="267"/>
      <c r="Z25" s="264"/>
      <c r="AA25" s="265"/>
      <c r="AB25" s="267"/>
      <c r="AC25" s="264"/>
      <c r="AD25" s="265"/>
      <c r="AE25" s="267"/>
      <c r="AF25" s="264"/>
      <c r="AG25" s="265"/>
      <c r="AH25" s="267"/>
      <c r="AI25" s="264"/>
      <c r="AJ25" s="265"/>
      <c r="AK25" s="267"/>
      <c r="AL25" s="264"/>
      <c r="AM25" s="268"/>
      <c r="AN25" s="239"/>
      <c r="AO25" s="240"/>
      <c r="AP25" s="241"/>
      <c r="AQ25" s="289"/>
      <c r="AR25" s="290"/>
      <c r="AS25" s="290"/>
      <c r="AT25" s="291"/>
    </row>
    <row r="26" spans="1:49" ht="12.75" customHeight="1">
      <c r="A26" s="207"/>
      <c r="B26" s="397"/>
      <c r="C26" s="412"/>
      <c r="D26" s="248">
        <v>2</v>
      </c>
      <c r="E26" s="249" t="s">
        <v>5</v>
      </c>
      <c r="F26" s="247">
        <v>5</v>
      </c>
      <c r="G26" s="248">
        <v>0</v>
      </c>
      <c r="H26" s="249" t="s">
        <v>5</v>
      </c>
      <c r="I26" s="247">
        <v>7</v>
      </c>
      <c r="J26" s="248">
        <v>1</v>
      </c>
      <c r="K26" s="249" t="s">
        <v>5</v>
      </c>
      <c r="L26" s="247">
        <v>2</v>
      </c>
      <c r="M26" s="248">
        <v>3</v>
      </c>
      <c r="N26" s="249" t="s">
        <v>5</v>
      </c>
      <c r="O26" s="247">
        <v>4</v>
      </c>
      <c r="P26" s="248">
        <v>1</v>
      </c>
      <c r="Q26" s="249" t="s">
        <v>5</v>
      </c>
      <c r="R26" s="247">
        <v>3</v>
      </c>
      <c r="S26" s="306">
        <v>0</v>
      </c>
      <c r="T26" s="307" t="s">
        <v>5</v>
      </c>
      <c r="U26" s="308">
        <v>3</v>
      </c>
      <c r="V26" s="248"/>
      <c r="W26" s="246"/>
      <c r="X26" s="247"/>
      <c r="Y26" s="248">
        <v>4</v>
      </c>
      <c r="Z26" s="249" t="s">
        <v>5</v>
      </c>
      <c r="AA26" s="247">
        <v>3</v>
      </c>
      <c r="AB26" s="248">
        <v>2</v>
      </c>
      <c r="AC26" s="249" t="s">
        <v>5</v>
      </c>
      <c r="AD26" s="247">
        <v>3</v>
      </c>
      <c r="AE26" s="248">
        <v>0</v>
      </c>
      <c r="AF26" s="249" t="s">
        <v>5</v>
      </c>
      <c r="AG26" s="247">
        <v>6</v>
      </c>
      <c r="AH26" s="248">
        <v>2</v>
      </c>
      <c r="AI26" s="249" t="s">
        <v>5</v>
      </c>
      <c r="AJ26" s="247">
        <v>2</v>
      </c>
      <c r="AK26" s="248">
        <v>3</v>
      </c>
      <c r="AL26" s="249" t="s">
        <v>5</v>
      </c>
      <c r="AM26" s="250">
        <v>1</v>
      </c>
      <c r="AN26" s="239">
        <f>COUNTIF(D27:AM27,○)+COUNTIF(D27:AM27,"○")</f>
        <v>2</v>
      </c>
      <c r="AO26" s="240">
        <f>COUNTIF(D27:AM27,"△")</f>
        <v>1</v>
      </c>
      <c r="AP26" s="241">
        <f>COUNTIF(D27:AM27,"●")</f>
        <v>8</v>
      </c>
      <c r="AQ26" s="251">
        <f>AN26*3+AO26*1</f>
        <v>7</v>
      </c>
      <c r="AR26" s="252">
        <f>AH26+P26+Y26+V26+AE26+AK26+S26+J26+M26+AB26+G26+D26</f>
        <v>18</v>
      </c>
      <c r="AS26" s="252">
        <f>AJ26+R26+AA26+X26+AG26+AM26+U26+L26+O26+AD26+I26+F26</f>
        <v>39</v>
      </c>
      <c r="AT26" s="253">
        <f>AR26-AS26</f>
        <v>-21</v>
      </c>
      <c r="AU26" s="11">
        <f>AN26+AO26+AP26</f>
        <v>11</v>
      </c>
    </row>
    <row r="27" spans="1:49" ht="12.75" customHeight="1">
      <c r="A27" s="207"/>
      <c r="B27" s="398"/>
      <c r="C27" s="412"/>
      <c r="D27" s="411" t="s">
        <v>324</v>
      </c>
      <c r="E27" s="403"/>
      <c r="F27" s="404"/>
      <c r="G27" s="402" t="s">
        <v>324</v>
      </c>
      <c r="H27" s="403"/>
      <c r="I27" s="404"/>
      <c r="J27" s="402" t="s">
        <v>324</v>
      </c>
      <c r="K27" s="403"/>
      <c r="L27" s="404"/>
      <c r="M27" s="402" t="s">
        <v>324</v>
      </c>
      <c r="N27" s="403"/>
      <c r="O27" s="404"/>
      <c r="P27" s="402" t="s">
        <v>324</v>
      </c>
      <c r="Q27" s="403"/>
      <c r="R27" s="404"/>
      <c r="S27" s="405" t="s">
        <v>324</v>
      </c>
      <c r="T27" s="406"/>
      <c r="U27" s="407"/>
      <c r="V27" s="287"/>
      <c r="W27" s="255"/>
      <c r="X27" s="256"/>
      <c r="Y27" s="402" t="s">
        <v>323</v>
      </c>
      <c r="Z27" s="403"/>
      <c r="AA27" s="404"/>
      <c r="AB27" s="402" t="s">
        <v>324</v>
      </c>
      <c r="AC27" s="403"/>
      <c r="AD27" s="404"/>
      <c r="AE27" s="402" t="s">
        <v>324</v>
      </c>
      <c r="AF27" s="403"/>
      <c r="AG27" s="404"/>
      <c r="AH27" s="402" t="s">
        <v>325</v>
      </c>
      <c r="AI27" s="403"/>
      <c r="AJ27" s="404"/>
      <c r="AK27" s="402" t="s">
        <v>323</v>
      </c>
      <c r="AL27" s="403"/>
      <c r="AM27" s="408"/>
      <c r="AN27" s="257"/>
      <c r="AO27" s="258"/>
      <c r="AP27" s="259"/>
      <c r="AQ27" s="260"/>
      <c r="AR27" s="261"/>
      <c r="AS27" s="261"/>
      <c r="AT27" s="262"/>
    </row>
    <row r="28" spans="1:49" ht="12.75" customHeight="1">
      <c r="A28" s="207"/>
      <c r="B28" s="409">
        <v>12</v>
      </c>
      <c r="C28" s="410" t="s">
        <v>50</v>
      </c>
      <c r="D28" s="263"/>
      <c r="E28" s="264"/>
      <c r="F28" s="265"/>
      <c r="G28" s="283"/>
      <c r="H28" s="284"/>
      <c r="I28" s="285"/>
      <c r="J28" s="283"/>
      <c r="K28" s="284"/>
      <c r="L28" s="285"/>
      <c r="M28" s="283"/>
      <c r="N28" s="284"/>
      <c r="O28" s="285"/>
      <c r="P28" s="283"/>
      <c r="Q28" s="284"/>
      <c r="R28" s="285"/>
      <c r="S28" s="283"/>
      <c r="T28" s="284"/>
      <c r="U28" s="285"/>
      <c r="V28" s="283"/>
      <c r="W28" s="284"/>
      <c r="X28" s="285"/>
      <c r="Y28" s="266"/>
      <c r="Z28" s="264"/>
      <c r="AA28" s="265"/>
      <c r="AB28" s="267"/>
      <c r="AC28" s="264"/>
      <c r="AD28" s="265"/>
      <c r="AE28" s="303"/>
      <c r="AF28" s="304"/>
      <c r="AG28" s="305"/>
      <c r="AH28" s="267"/>
      <c r="AI28" s="264"/>
      <c r="AJ28" s="265"/>
      <c r="AK28" s="267"/>
      <c r="AL28" s="264"/>
      <c r="AM28" s="268"/>
      <c r="AN28" s="239"/>
      <c r="AO28" s="240"/>
      <c r="AP28" s="241"/>
      <c r="AQ28" s="269"/>
      <c r="AR28" s="270"/>
      <c r="AS28" s="270"/>
      <c r="AT28" s="271"/>
    </row>
    <row r="29" spans="1:49" ht="12.75" customHeight="1">
      <c r="A29" s="207"/>
      <c r="B29" s="397"/>
      <c r="C29" s="410"/>
      <c r="D29" s="248">
        <v>2</v>
      </c>
      <c r="E29" s="249" t="s">
        <v>5</v>
      </c>
      <c r="F29" s="247">
        <v>6</v>
      </c>
      <c r="G29" s="248">
        <v>1</v>
      </c>
      <c r="H29" s="249" t="s">
        <v>5</v>
      </c>
      <c r="I29" s="247">
        <v>5</v>
      </c>
      <c r="J29" s="248">
        <v>0</v>
      </c>
      <c r="K29" s="249" t="s">
        <v>5</v>
      </c>
      <c r="L29" s="247">
        <v>6</v>
      </c>
      <c r="M29" s="248">
        <v>1</v>
      </c>
      <c r="N29" s="249" t="s">
        <v>5</v>
      </c>
      <c r="O29" s="247">
        <v>5</v>
      </c>
      <c r="P29" s="248">
        <v>2</v>
      </c>
      <c r="Q29" s="249" t="s">
        <v>5</v>
      </c>
      <c r="R29" s="247">
        <v>6</v>
      </c>
      <c r="S29" s="248">
        <v>1</v>
      </c>
      <c r="T29" s="249" t="s">
        <v>5</v>
      </c>
      <c r="U29" s="247">
        <v>2</v>
      </c>
      <c r="V29" s="248">
        <v>3</v>
      </c>
      <c r="W29" s="249" t="s">
        <v>5</v>
      </c>
      <c r="X29" s="247">
        <v>4</v>
      </c>
      <c r="Y29" s="272"/>
      <c r="Z29" s="273"/>
      <c r="AA29" s="274"/>
      <c r="AB29" s="248">
        <v>0</v>
      </c>
      <c r="AC29" s="249" t="s">
        <v>5</v>
      </c>
      <c r="AD29" s="247">
        <v>3</v>
      </c>
      <c r="AE29" s="306">
        <v>0</v>
      </c>
      <c r="AF29" s="307" t="s">
        <v>5</v>
      </c>
      <c r="AG29" s="308">
        <v>3</v>
      </c>
      <c r="AH29" s="248">
        <v>0</v>
      </c>
      <c r="AI29" s="249" t="s">
        <v>5</v>
      </c>
      <c r="AJ29" s="247">
        <v>17</v>
      </c>
      <c r="AK29" s="248">
        <v>0</v>
      </c>
      <c r="AL29" s="249" t="s">
        <v>5</v>
      </c>
      <c r="AM29" s="250">
        <v>3</v>
      </c>
      <c r="AN29" s="239">
        <f>COUNTIF(D30:AM30,○)+COUNTIF(D30:AM30,"○")</f>
        <v>0</v>
      </c>
      <c r="AO29" s="240">
        <f>COUNTIF(D30:AM30,"△")</f>
        <v>0</v>
      </c>
      <c r="AP29" s="241">
        <f>COUNTIF(D30:AM30,"●")</f>
        <v>11</v>
      </c>
      <c r="AQ29" s="275">
        <f>AN29*3+AO29*1</f>
        <v>0</v>
      </c>
      <c r="AR29" s="252">
        <f>AH29+P29+Y29+V29+AE29+AK29+S29+J29+M29+AB29+G29+D29</f>
        <v>10</v>
      </c>
      <c r="AS29" s="252">
        <f>AJ29+R29+AA29+X29+AG29+AM29+U29+L29+O29+AD29+I29+F29</f>
        <v>60</v>
      </c>
      <c r="AT29" s="276">
        <f>AR29-AS29</f>
        <v>-50</v>
      </c>
      <c r="AU29" s="11">
        <f>AN29+AO29+AP29</f>
        <v>11</v>
      </c>
    </row>
    <row r="30" spans="1:49" ht="12.75" customHeight="1">
      <c r="A30" s="207"/>
      <c r="B30" s="398"/>
      <c r="C30" s="410"/>
      <c r="D30" s="411" t="s">
        <v>324</v>
      </c>
      <c r="E30" s="403"/>
      <c r="F30" s="404"/>
      <c r="G30" s="402" t="s">
        <v>324</v>
      </c>
      <c r="H30" s="403"/>
      <c r="I30" s="404"/>
      <c r="J30" s="402" t="s">
        <v>324</v>
      </c>
      <c r="K30" s="403"/>
      <c r="L30" s="404"/>
      <c r="M30" s="402" t="s">
        <v>324</v>
      </c>
      <c r="N30" s="403"/>
      <c r="O30" s="404"/>
      <c r="P30" s="402" t="s">
        <v>324</v>
      </c>
      <c r="Q30" s="403"/>
      <c r="R30" s="404"/>
      <c r="S30" s="402" t="s">
        <v>324</v>
      </c>
      <c r="T30" s="403"/>
      <c r="U30" s="404"/>
      <c r="V30" s="402" t="s">
        <v>324</v>
      </c>
      <c r="W30" s="403"/>
      <c r="X30" s="404"/>
      <c r="Y30" s="277"/>
      <c r="Z30" s="278"/>
      <c r="AA30" s="279"/>
      <c r="AB30" s="402" t="s">
        <v>324</v>
      </c>
      <c r="AC30" s="403"/>
      <c r="AD30" s="404"/>
      <c r="AE30" s="405" t="s">
        <v>324</v>
      </c>
      <c r="AF30" s="406"/>
      <c r="AG30" s="407"/>
      <c r="AH30" s="402" t="s">
        <v>324</v>
      </c>
      <c r="AI30" s="403"/>
      <c r="AJ30" s="404"/>
      <c r="AK30" s="402" t="s">
        <v>324</v>
      </c>
      <c r="AL30" s="403"/>
      <c r="AM30" s="408"/>
      <c r="AN30" s="257"/>
      <c r="AO30" s="258"/>
      <c r="AP30" s="259"/>
      <c r="AQ30" s="280"/>
      <c r="AR30" s="281"/>
      <c r="AS30" s="281"/>
      <c r="AT30" s="282"/>
    </row>
    <row r="31" spans="1:49" ht="12.75" customHeight="1">
      <c r="A31" s="207"/>
      <c r="B31" s="409">
        <v>8</v>
      </c>
      <c r="C31" s="412" t="s">
        <v>99</v>
      </c>
      <c r="D31" s="263"/>
      <c r="E31" s="264"/>
      <c r="F31" s="265"/>
      <c r="G31" s="283"/>
      <c r="H31" s="284"/>
      <c r="I31" s="285"/>
      <c r="J31" s="283"/>
      <c r="K31" s="284"/>
      <c r="L31" s="285"/>
      <c r="M31" s="283"/>
      <c r="N31" s="284"/>
      <c r="O31" s="285"/>
      <c r="P31" s="283"/>
      <c r="Q31" s="284"/>
      <c r="R31" s="285"/>
      <c r="S31" s="283"/>
      <c r="T31" s="284"/>
      <c r="U31" s="285"/>
      <c r="V31" s="283"/>
      <c r="W31" s="284"/>
      <c r="X31" s="285"/>
      <c r="Y31" s="283"/>
      <c r="Z31" s="284"/>
      <c r="AA31" s="285"/>
      <c r="AB31" s="286"/>
      <c r="AC31" s="284"/>
      <c r="AD31" s="285"/>
      <c r="AE31" s="267"/>
      <c r="AF31" s="264"/>
      <c r="AG31" s="265"/>
      <c r="AH31" s="267"/>
      <c r="AI31" s="264"/>
      <c r="AJ31" s="265"/>
      <c r="AK31" s="267"/>
      <c r="AL31" s="264"/>
      <c r="AM31" s="268"/>
      <c r="AN31" s="239"/>
      <c r="AO31" s="240"/>
      <c r="AP31" s="241"/>
      <c r="AQ31" s="242"/>
      <c r="AR31" s="243"/>
      <c r="AS31" s="243"/>
      <c r="AT31" s="244"/>
    </row>
    <row r="32" spans="1:49" ht="12.75" customHeight="1">
      <c r="A32" s="207"/>
      <c r="B32" s="397"/>
      <c r="C32" s="412"/>
      <c r="D32" s="248">
        <v>1</v>
      </c>
      <c r="E32" s="249" t="s">
        <v>5</v>
      </c>
      <c r="F32" s="247">
        <v>6</v>
      </c>
      <c r="G32" s="248">
        <v>1</v>
      </c>
      <c r="H32" s="249" t="s">
        <v>5</v>
      </c>
      <c r="I32" s="247">
        <v>5</v>
      </c>
      <c r="J32" s="248">
        <v>1</v>
      </c>
      <c r="K32" s="249" t="s">
        <v>5</v>
      </c>
      <c r="L32" s="247">
        <v>3</v>
      </c>
      <c r="M32" s="248">
        <v>4</v>
      </c>
      <c r="N32" s="249" t="s">
        <v>5</v>
      </c>
      <c r="O32" s="247">
        <v>3</v>
      </c>
      <c r="P32" s="248">
        <v>0</v>
      </c>
      <c r="Q32" s="249" t="s">
        <v>5</v>
      </c>
      <c r="R32" s="247">
        <v>2</v>
      </c>
      <c r="S32" s="248">
        <v>2</v>
      </c>
      <c r="T32" s="249" t="s">
        <v>5</v>
      </c>
      <c r="U32" s="247">
        <v>6</v>
      </c>
      <c r="V32" s="248">
        <v>3</v>
      </c>
      <c r="W32" s="249" t="s">
        <v>5</v>
      </c>
      <c r="X32" s="247">
        <v>2</v>
      </c>
      <c r="Y32" s="248">
        <v>3</v>
      </c>
      <c r="Z32" s="249" t="s">
        <v>5</v>
      </c>
      <c r="AA32" s="247">
        <v>0</v>
      </c>
      <c r="AB32" s="248"/>
      <c r="AC32" s="246"/>
      <c r="AD32" s="247"/>
      <c r="AE32" s="248">
        <v>0</v>
      </c>
      <c r="AF32" s="249" t="s">
        <v>287</v>
      </c>
      <c r="AG32" s="247">
        <v>5</v>
      </c>
      <c r="AH32" s="248">
        <v>0</v>
      </c>
      <c r="AI32" s="249" t="s">
        <v>5</v>
      </c>
      <c r="AJ32" s="247">
        <v>1</v>
      </c>
      <c r="AK32" s="248">
        <v>2</v>
      </c>
      <c r="AL32" s="249" t="s">
        <v>5</v>
      </c>
      <c r="AM32" s="250">
        <v>2</v>
      </c>
      <c r="AN32" s="239">
        <f>COUNTIF(D33:AM33,○)+COUNTIF(D33:AM33,"○")</f>
        <v>3</v>
      </c>
      <c r="AO32" s="240">
        <f>COUNTIF(D33:AM33,"△")</f>
        <v>1</v>
      </c>
      <c r="AP32" s="241">
        <f>COUNTIF(D33:AM33,"●")</f>
        <v>7</v>
      </c>
      <c r="AQ32" s="251">
        <f>AN32*3+AO32*1</f>
        <v>10</v>
      </c>
      <c r="AR32" s="252">
        <f>AH32+P32+Y32+V32+AE32+AK32+S32+J32+M32+AB32+G32+D32</f>
        <v>17</v>
      </c>
      <c r="AS32" s="252">
        <f>AJ32+R32+AA32+X32+AG32+AM32+U32+L32+O32+AD32+I32+F32</f>
        <v>35</v>
      </c>
      <c r="AT32" s="253">
        <f>AR32-AS32</f>
        <v>-18</v>
      </c>
      <c r="AU32" s="11">
        <f>AN32+AO32+AP32</f>
        <v>11</v>
      </c>
    </row>
    <row r="33" spans="1:47" ht="12.75" customHeight="1">
      <c r="A33" s="207"/>
      <c r="B33" s="398"/>
      <c r="C33" s="412"/>
      <c r="D33" s="411" t="s">
        <v>324</v>
      </c>
      <c r="E33" s="403"/>
      <c r="F33" s="404"/>
      <c r="G33" s="402" t="s">
        <v>324</v>
      </c>
      <c r="H33" s="403"/>
      <c r="I33" s="404"/>
      <c r="J33" s="402" t="s">
        <v>324</v>
      </c>
      <c r="K33" s="403"/>
      <c r="L33" s="404"/>
      <c r="M33" s="402" t="s">
        <v>323</v>
      </c>
      <c r="N33" s="403"/>
      <c r="O33" s="404"/>
      <c r="P33" s="402" t="s">
        <v>324</v>
      </c>
      <c r="Q33" s="403"/>
      <c r="R33" s="404"/>
      <c r="S33" s="402" t="s">
        <v>324</v>
      </c>
      <c r="T33" s="403"/>
      <c r="U33" s="404"/>
      <c r="V33" s="402" t="s">
        <v>323</v>
      </c>
      <c r="W33" s="403"/>
      <c r="X33" s="404"/>
      <c r="Y33" s="402" t="s">
        <v>323</v>
      </c>
      <c r="Z33" s="403"/>
      <c r="AA33" s="404"/>
      <c r="AB33" s="287"/>
      <c r="AC33" s="255"/>
      <c r="AD33" s="256"/>
      <c r="AE33" s="402" t="s">
        <v>324</v>
      </c>
      <c r="AF33" s="403"/>
      <c r="AG33" s="404"/>
      <c r="AH33" s="402" t="s">
        <v>324</v>
      </c>
      <c r="AI33" s="403"/>
      <c r="AJ33" s="404"/>
      <c r="AK33" s="402" t="s">
        <v>325</v>
      </c>
      <c r="AL33" s="403"/>
      <c r="AM33" s="408"/>
      <c r="AN33" s="257"/>
      <c r="AO33" s="258"/>
      <c r="AP33" s="259"/>
      <c r="AQ33" s="260"/>
      <c r="AR33" s="261"/>
      <c r="AS33" s="261"/>
      <c r="AT33" s="262"/>
    </row>
    <row r="34" spans="1:47" ht="12.75" customHeight="1">
      <c r="A34" s="207"/>
      <c r="B34" s="409">
        <v>7</v>
      </c>
      <c r="C34" s="412" t="s">
        <v>282</v>
      </c>
      <c r="D34" s="263"/>
      <c r="E34" s="264"/>
      <c r="F34" s="265"/>
      <c r="G34" s="283"/>
      <c r="H34" s="284"/>
      <c r="I34" s="285"/>
      <c r="J34" s="303"/>
      <c r="K34" s="304"/>
      <c r="L34" s="305"/>
      <c r="M34" s="419"/>
      <c r="N34" s="420"/>
      <c r="O34" s="421"/>
      <c r="P34" s="283"/>
      <c r="Q34" s="284"/>
      <c r="R34" s="285"/>
      <c r="S34" s="283"/>
      <c r="T34" s="284"/>
      <c r="U34" s="285"/>
      <c r="V34" s="283"/>
      <c r="W34" s="284"/>
      <c r="X34" s="285"/>
      <c r="Y34" s="303"/>
      <c r="Z34" s="304"/>
      <c r="AA34" s="305"/>
      <c r="AB34" s="283"/>
      <c r="AC34" s="284"/>
      <c r="AD34" s="285"/>
      <c r="AE34" s="286"/>
      <c r="AF34" s="284"/>
      <c r="AG34" s="285"/>
      <c r="AH34" s="303"/>
      <c r="AI34" s="304"/>
      <c r="AJ34" s="305"/>
      <c r="AK34" s="267"/>
      <c r="AL34" s="264"/>
      <c r="AM34" s="268"/>
      <c r="AN34" s="239"/>
      <c r="AO34" s="240"/>
      <c r="AP34" s="241"/>
      <c r="AQ34" s="242"/>
      <c r="AR34" s="243"/>
      <c r="AS34" s="243"/>
      <c r="AT34" s="244"/>
    </row>
    <row r="35" spans="1:47" ht="12.75" customHeight="1">
      <c r="A35" s="207"/>
      <c r="B35" s="397"/>
      <c r="C35" s="412"/>
      <c r="D35" s="248">
        <v>1</v>
      </c>
      <c r="E35" s="249" t="s">
        <v>5</v>
      </c>
      <c r="F35" s="247">
        <v>2</v>
      </c>
      <c r="G35" s="248">
        <v>0</v>
      </c>
      <c r="H35" s="249" t="s">
        <v>5</v>
      </c>
      <c r="I35" s="247">
        <v>0</v>
      </c>
      <c r="J35" s="306">
        <v>3</v>
      </c>
      <c r="K35" s="307" t="s">
        <v>5</v>
      </c>
      <c r="L35" s="308">
        <v>0</v>
      </c>
      <c r="M35" s="248">
        <v>1</v>
      </c>
      <c r="N35" s="249" t="s">
        <v>5</v>
      </c>
      <c r="O35" s="247">
        <v>2</v>
      </c>
      <c r="P35" s="248">
        <v>1</v>
      </c>
      <c r="Q35" s="249" t="s">
        <v>5</v>
      </c>
      <c r="R35" s="247">
        <v>3</v>
      </c>
      <c r="S35" s="248">
        <v>0</v>
      </c>
      <c r="T35" s="249" t="s">
        <v>5</v>
      </c>
      <c r="U35" s="247">
        <v>0</v>
      </c>
      <c r="V35" s="248">
        <v>6</v>
      </c>
      <c r="W35" s="249" t="s">
        <v>5</v>
      </c>
      <c r="X35" s="247">
        <v>0</v>
      </c>
      <c r="Y35" s="306">
        <v>3</v>
      </c>
      <c r="Z35" s="307" t="s">
        <v>5</v>
      </c>
      <c r="AA35" s="308">
        <v>0</v>
      </c>
      <c r="AB35" s="248">
        <v>5</v>
      </c>
      <c r="AC35" s="249" t="s">
        <v>5</v>
      </c>
      <c r="AD35" s="247">
        <v>0</v>
      </c>
      <c r="AE35" s="248"/>
      <c r="AF35" s="246"/>
      <c r="AG35" s="247"/>
      <c r="AH35" s="306">
        <v>0</v>
      </c>
      <c r="AI35" s="307" t="s">
        <v>5</v>
      </c>
      <c r="AJ35" s="308">
        <v>0</v>
      </c>
      <c r="AK35" s="248">
        <v>2</v>
      </c>
      <c r="AL35" s="249" t="s">
        <v>5</v>
      </c>
      <c r="AM35" s="250">
        <v>3</v>
      </c>
      <c r="AN35" s="239">
        <f>COUNTIF(D36:AM36,○)+COUNTIF(D36:AM36,"○")</f>
        <v>4</v>
      </c>
      <c r="AO35" s="240">
        <f>COUNTIF(D36:AM36,"△")</f>
        <v>3</v>
      </c>
      <c r="AP35" s="241">
        <f>COUNTIF(D36:AM36,"●")</f>
        <v>4</v>
      </c>
      <c r="AQ35" s="251">
        <f>AN35*3+AO35*1</f>
        <v>15</v>
      </c>
      <c r="AR35" s="252">
        <f>AH35+P35+Y35+V35+AE35+AK35+S35+J35+M35+AB35+G35+D35</f>
        <v>22</v>
      </c>
      <c r="AS35" s="252">
        <f>AJ35+R35+AA35+X35+AG35+AM35+U35+L35+O35+AD35+I35+F35</f>
        <v>10</v>
      </c>
      <c r="AT35" s="253">
        <f>AR35-AS35</f>
        <v>12</v>
      </c>
      <c r="AU35" s="11">
        <f>AN35+AO35+AP35</f>
        <v>11</v>
      </c>
    </row>
    <row r="36" spans="1:47" ht="12.75" customHeight="1">
      <c r="A36" s="207"/>
      <c r="B36" s="398"/>
      <c r="C36" s="412"/>
      <c r="D36" s="411" t="s">
        <v>324</v>
      </c>
      <c r="E36" s="403"/>
      <c r="F36" s="404"/>
      <c r="G36" s="402" t="s">
        <v>325</v>
      </c>
      <c r="H36" s="403"/>
      <c r="I36" s="404"/>
      <c r="J36" s="405" t="s">
        <v>323</v>
      </c>
      <c r="K36" s="406"/>
      <c r="L36" s="407"/>
      <c r="M36" s="402" t="s">
        <v>324</v>
      </c>
      <c r="N36" s="403"/>
      <c r="O36" s="404"/>
      <c r="P36" s="402" t="s">
        <v>324</v>
      </c>
      <c r="Q36" s="403"/>
      <c r="R36" s="404"/>
      <c r="S36" s="402" t="s">
        <v>325</v>
      </c>
      <c r="T36" s="403"/>
      <c r="U36" s="404"/>
      <c r="V36" s="402" t="s">
        <v>323</v>
      </c>
      <c r="W36" s="403"/>
      <c r="X36" s="404"/>
      <c r="Y36" s="405" t="s">
        <v>323</v>
      </c>
      <c r="Z36" s="406"/>
      <c r="AA36" s="407"/>
      <c r="AB36" s="402" t="s">
        <v>323</v>
      </c>
      <c r="AC36" s="403"/>
      <c r="AD36" s="404"/>
      <c r="AE36" s="287"/>
      <c r="AF36" s="255"/>
      <c r="AG36" s="256"/>
      <c r="AH36" s="405" t="s">
        <v>325</v>
      </c>
      <c r="AI36" s="406"/>
      <c r="AJ36" s="407"/>
      <c r="AK36" s="402" t="s">
        <v>324</v>
      </c>
      <c r="AL36" s="403"/>
      <c r="AM36" s="408"/>
      <c r="AN36" s="257"/>
      <c r="AO36" s="258"/>
      <c r="AP36" s="259"/>
      <c r="AQ36" s="260"/>
      <c r="AR36" s="261"/>
      <c r="AS36" s="261"/>
      <c r="AT36" s="262"/>
    </row>
    <row r="37" spans="1:47" ht="12.75" customHeight="1">
      <c r="A37" s="207"/>
      <c r="B37" s="409">
        <v>6</v>
      </c>
      <c r="C37" s="412" t="s">
        <v>101</v>
      </c>
      <c r="D37" s="263"/>
      <c r="E37" s="264"/>
      <c r="F37" s="265"/>
      <c r="G37" s="283"/>
      <c r="H37" s="284"/>
      <c r="I37" s="285"/>
      <c r="J37" s="283"/>
      <c r="K37" s="284"/>
      <c r="L37" s="285"/>
      <c r="M37" s="283"/>
      <c r="N37" s="284"/>
      <c r="O37" s="285"/>
      <c r="P37" s="283"/>
      <c r="Q37" s="284"/>
      <c r="R37" s="285"/>
      <c r="S37" s="283"/>
      <c r="T37" s="284"/>
      <c r="U37" s="285"/>
      <c r="V37" s="283"/>
      <c r="W37" s="284"/>
      <c r="X37" s="285"/>
      <c r="Y37" s="283"/>
      <c r="Z37" s="284"/>
      <c r="AA37" s="285"/>
      <c r="AB37" s="283"/>
      <c r="AC37" s="284"/>
      <c r="AD37" s="285"/>
      <c r="AE37" s="303"/>
      <c r="AF37" s="304"/>
      <c r="AG37" s="305"/>
      <c r="AH37" s="286"/>
      <c r="AI37" s="284"/>
      <c r="AJ37" s="285"/>
      <c r="AK37" s="267"/>
      <c r="AL37" s="264"/>
      <c r="AM37" s="268"/>
      <c r="AN37" s="239"/>
      <c r="AO37" s="240"/>
      <c r="AP37" s="241"/>
      <c r="AQ37" s="242"/>
      <c r="AR37" s="243"/>
      <c r="AS37" s="243"/>
      <c r="AT37" s="244"/>
    </row>
    <row r="38" spans="1:47" ht="12.75" customHeight="1">
      <c r="A38" s="207"/>
      <c r="B38" s="397"/>
      <c r="C38" s="412"/>
      <c r="D38" s="248">
        <v>1</v>
      </c>
      <c r="E38" s="249" t="s">
        <v>5</v>
      </c>
      <c r="F38" s="247">
        <v>1</v>
      </c>
      <c r="G38" s="248">
        <v>2</v>
      </c>
      <c r="H38" s="249" t="s">
        <v>5</v>
      </c>
      <c r="I38" s="247">
        <v>3</v>
      </c>
      <c r="J38" s="248">
        <v>2</v>
      </c>
      <c r="K38" s="249" t="s">
        <v>5</v>
      </c>
      <c r="L38" s="247">
        <v>0</v>
      </c>
      <c r="M38" s="248">
        <v>3</v>
      </c>
      <c r="N38" s="249" t="s">
        <v>5</v>
      </c>
      <c r="O38" s="247">
        <v>6</v>
      </c>
      <c r="P38" s="248">
        <v>2</v>
      </c>
      <c r="Q38" s="249" t="s">
        <v>5</v>
      </c>
      <c r="R38" s="247">
        <v>3</v>
      </c>
      <c r="S38" s="248">
        <v>0</v>
      </c>
      <c r="T38" s="249" t="s">
        <v>5</v>
      </c>
      <c r="U38" s="247">
        <v>1</v>
      </c>
      <c r="V38" s="248">
        <v>2</v>
      </c>
      <c r="W38" s="249" t="s">
        <v>5</v>
      </c>
      <c r="X38" s="247">
        <v>2</v>
      </c>
      <c r="Y38" s="248">
        <v>17</v>
      </c>
      <c r="Z38" s="249" t="s">
        <v>5</v>
      </c>
      <c r="AA38" s="247">
        <v>0</v>
      </c>
      <c r="AB38" s="248">
        <v>1</v>
      </c>
      <c r="AC38" s="249" t="s">
        <v>5</v>
      </c>
      <c r="AD38" s="247">
        <v>0</v>
      </c>
      <c r="AE38" s="306">
        <v>0</v>
      </c>
      <c r="AF38" s="307" t="s">
        <v>326</v>
      </c>
      <c r="AG38" s="308">
        <v>0</v>
      </c>
      <c r="AH38" s="248"/>
      <c r="AI38" s="246"/>
      <c r="AJ38" s="247"/>
      <c r="AK38" s="248">
        <v>10</v>
      </c>
      <c r="AL38" s="249" t="s">
        <v>5</v>
      </c>
      <c r="AM38" s="250">
        <v>1</v>
      </c>
      <c r="AN38" s="239">
        <f>COUNTIF(D39:AM39,○)+COUNTIF(D39:AM39,"○")</f>
        <v>4</v>
      </c>
      <c r="AO38" s="240">
        <f>COUNTIF(D39:AM39,"△")</f>
        <v>3</v>
      </c>
      <c r="AP38" s="241">
        <f>COUNTIF(D39:AM39,"●")</f>
        <v>4</v>
      </c>
      <c r="AQ38" s="251">
        <f>AN38*3+AO38*1</f>
        <v>15</v>
      </c>
      <c r="AR38" s="252">
        <f>AH38+P38+Y38+V38+AE38+AK38+S38+J38+M38+AB38+G38+D38</f>
        <v>40</v>
      </c>
      <c r="AS38" s="252">
        <f>AJ38+R38+AA38+X38+AG38+AM38+U38+L38+O38+AD38+I38+F38</f>
        <v>17</v>
      </c>
      <c r="AT38" s="253">
        <f>AR38-AS38</f>
        <v>23</v>
      </c>
      <c r="AU38" s="11">
        <f>AN38+AO38+AP38</f>
        <v>11</v>
      </c>
    </row>
    <row r="39" spans="1:47" ht="12.75" customHeight="1">
      <c r="A39" s="207"/>
      <c r="B39" s="398"/>
      <c r="C39" s="412"/>
      <c r="D39" s="411" t="s">
        <v>325</v>
      </c>
      <c r="E39" s="403"/>
      <c r="F39" s="404"/>
      <c r="G39" s="402" t="s">
        <v>324</v>
      </c>
      <c r="H39" s="403"/>
      <c r="I39" s="404"/>
      <c r="J39" s="402" t="s">
        <v>323</v>
      </c>
      <c r="K39" s="403"/>
      <c r="L39" s="404"/>
      <c r="M39" s="402" t="s">
        <v>324</v>
      </c>
      <c r="N39" s="403"/>
      <c r="O39" s="404"/>
      <c r="P39" s="402" t="s">
        <v>324</v>
      </c>
      <c r="Q39" s="403"/>
      <c r="R39" s="404"/>
      <c r="S39" s="402" t="s">
        <v>324</v>
      </c>
      <c r="T39" s="403"/>
      <c r="U39" s="404"/>
      <c r="V39" s="402" t="s">
        <v>325</v>
      </c>
      <c r="W39" s="403"/>
      <c r="X39" s="404"/>
      <c r="Y39" s="402" t="s">
        <v>323</v>
      </c>
      <c r="Z39" s="403"/>
      <c r="AA39" s="404"/>
      <c r="AB39" s="402" t="s">
        <v>323</v>
      </c>
      <c r="AC39" s="403"/>
      <c r="AD39" s="404"/>
      <c r="AE39" s="405" t="s">
        <v>325</v>
      </c>
      <c r="AF39" s="406"/>
      <c r="AG39" s="407"/>
      <c r="AH39" s="287"/>
      <c r="AI39" s="255"/>
      <c r="AJ39" s="256"/>
      <c r="AK39" s="402" t="s">
        <v>323</v>
      </c>
      <c r="AL39" s="403"/>
      <c r="AM39" s="408"/>
      <c r="AN39" s="257"/>
      <c r="AO39" s="258"/>
      <c r="AP39" s="259"/>
      <c r="AQ39" s="260"/>
      <c r="AR39" s="261"/>
      <c r="AS39" s="261"/>
      <c r="AT39" s="262"/>
    </row>
    <row r="40" spans="1:47" ht="12.75" customHeight="1">
      <c r="A40" s="207"/>
      <c r="B40" s="409">
        <v>9</v>
      </c>
      <c r="C40" s="410" t="s">
        <v>283</v>
      </c>
      <c r="D40" s="292"/>
      <c r="E40" s="284"/>
      <c r="F40" s="285"/>
      <c r="G40" s="283"/>
      <c r="H40" s="284"/>
      <c r="I40" s="285"/>
      <c r="J40" s="283"/>
      <c r="K40" s="284"/>
      <c r="L40" s="285"/>
      <c r="M40" s="283"/>
      <c r="N40" s="284"/>
      <c r="O40" s="285"/>
      <c r="P40" s="283"/>
      <c r="Q40" s="284"/>
      <c r="R40" s="285"/>
      <c r="S40" s="283"/>
      <c r="T40" s="284"/>
      <c r="U40" s="285"/>
      <c r="V40" s="283"/>
      <c r="W40" s="284"/>
      <c r="X40" s="285"/>
      <c r="Y40" s="283"/>
      <c r="Z40" s="284"/>
      <c r="AA40" s="285"/>
      <c r="AB40" s="283"/>
      <c r="AC40" s="284"/>
      <c r="AD40" s="285"/>
      <c r="AE40" s="283"/>
      <c r="AF40" s="284"/>
      <c r="AG40" s="285"/>
      <c r="AH40" s="283"/>
      <c r="AI40" s="284"/>
      <c r="AJ40" s="285"/>
      <c r="AK40" s="286"/>
      <c r="AL40" s="284"/>
      <c r="AM40" s="293"/>
      <c r="AN40" s="239"/>
      <c r="AO40" s="240"/>
      <c r="AP40" s="241"/>
      <c r="AQ40" s="242"/>
      <c r="AR40" s="243"/>
      <c r="AS40" s="243"/>
      <c r="AT40" s="244"/>
    </row>
    <row r="41" spans="1:47" ht="12.75" customHeight="1">
      <c r="A41" s="207"/>
      <c r="B41" s="397"/>
      <c r="C41" s="410"/>
      <c r="D41" s="248">
        <v>1</v>
      </c>
      <c r="E41" s="249" t="s">
        <v>5</v>
      </c>
      <c r="F41" s="247">
        <v>5</v>
      </c>
      <c r="G41" s="248">
        <v>2</v>
      </c>
      <c r="H41" s="249" t="s">
        <v>5</v>
      </c>
      <c r="I41" s="247">
        <v>6</v>
      </c>
      <c r="J41" s="248">
        <v>3</v>
      </c>
      <c r="K41" s="249" t="s">
        <v>5</v>
      </c>
      <c r="L41" s="247">
        <v>2</v>
      </c>
      <c r="M41" s="248">
        <v>1</v>
      </c>
      <c r="N41" s="249" t="s">
        <v>5</v>
      </c>
      <c r="O41" s="247">
        <v>2</v>
      </c>
      <c r="P41" s="248">
        <v>0</v>
      </c>
      <c r="Q41" s="249" t="s">
        <v>5</v>
      </c>
      <c r="R41" s="247">
        <v>5</v>
      </c>
      <c r="S41" s="248">
        <v>0</v>
      </c>
      <c r="T41" s="249" t="s">
        <v>5</v>
      </c>
      <c r="U41" s="247">
        <v>5</v>
      </c>
      <c r="V41" s="248">
        <v>1</v>
      </c>
      <c r="W41" s="249" t="s">
        <v>5</v>
      </c>
      <c r="X41" s="247">
        <v>3</v>
      </c>
      <c r="Y41" s="248">
        <v>3</v>
      </c>
      <c r="Z41" s="249" t="s">
        <v>5</v>
      </c>
      <c r="AA41" s="247">
        <v>0</v>
      </c>
      <c r="AB41" s="248">
        <v>2</v>
      </c>
      <c r="AC41" s="249" t="s">
        <v>5</v>
      </c>
      <c r="AD41" s="247">
        <v>2</v>
      </c>
      <c r="AE41" s="248">
        <v>3</v>
      </c>
      <c r="AF41" s="249" t="s">
        <v>5</v>
      </c>
      <c r="AG41" s="247">
        <v>2</v>
      </c>
      <c r="AH41" s="248">
        <v>1</v>
      </c>
      <c r="AI41" s="249" t="s">
        <v>5</v>
      </c>
      <c r="AJ41" s="247">
        <v>10</v>
      </c>
      <c r="AK41" s="249"/>
      <c r="AL41" s="246"/>
      <c r="AM41" s="250"/>
      <c r="AN41" s="239">
        <f>COUNTIF(D42:AM42,○)+COUNTIF(D42:AM42,"○")</f>
        <v>3</v>
      </c>
      <c r="AO41" s="240">
        <f>COUNTIF(D42:AM42,"△")</f>
        <v>1</v>
      </c>
      <c r="AP41" s="241">
        <f>COUNTIF(D42:AM42,"●")</f>
        <v>7</v>
      </c>
      <c r="AQ41" s="251">
        <f>AN41*3+AO41*1</f>
        <v>10</v>
      </c>
      <c r="AR41" s="252">
        <f>AH41+P41+Y41+V41+AE41+AK41+S41+J41+M41+AB41+G41+D41</f>
        <v>17</v>
      </c>
      <c r="AS41" s="252">
        <f>AJ41+R41+AA41+X41+AG41+AM41+U41+L41+O41+AD41+I41+F41</f>
        <v>42</v>
      </c>
      <c r="AT41" s="253">
        <f>AR41-AS41</f>
        <v>-25</v>
      </c>
      <c r="AU41" s="11">
        <f>AN41+AO41+AP41</f>
        <v>11</v>
      </c>
    </row>
    <row r="42" spans="1:47" ht="12.75" customHeight="1" thickBot="1">
      <c r="A42" s="207"/>
      <c r="B42" s="425"/>
      <c r="C42" s="426"/>
      <c r="D42" s="422" t="s">
        <v>324</v>
      </c>
      <c r="E42" s="423"/>
      <c r="F42" s="424"/>
      <c r="G42" s="422" t="s">
        <v>324</v>
      </c>
      <c r="H42" s="423"/>
      <c r="I42" s="424"/>
      <c r="J42" s="422" t="s">
        <v>323</v>
      </c>
      <c r="K42" s="423"/>
      <c r="L42" s="424"/>
      <c r="M42" s="422" t="s">
        <v>324</v>
      </c>
      <c r="N42" s="423"/>
      <c r="O42" s="424"/>
      <c r="P42" s="422" t="s">
        <v>324</v>
      </c>
      <c r="Q42" s="423"/>
      <c r="R42" s="424"/>
      <c r="S42" s="422" t="s">
        <v>324</v>
      </c>
      <c r="T42" s="423"/>
      <c r="U42" s="424"/>
      <c r="V42" s="422" t="s">
        <v>324</v>
      </c>
      <c r="W42" s="423"/>
      <c r="X42" s="424"/>
      <c r="Y42" s="422" t="s">
        <v>323</v>
      </c>
      <c r="Z42" s="423"/>
      <c r="AA42" s="424"/>
      <c r="AB42" s="422" t="s">
        <v>325</v>
      </c>
      <c r="AC42" s="423"/>
      <c r="AD42" s="424"/>
      <c r="AE42" s="422" t="s">
        <v>323</v>
      </c>
      <c r="AF42" s="423"/>
      <c r="AG42" s="424"/>
      <c r="AH42" s="422" t="s">
        <v>324</v>
      </c>
      <c r="AI42" s="423"/>
      <c r="AJ42" s="424"/>
      <c r="AK42" s="294"/>
      <c r="AL42" s="295"/>
      <c r="AM42" s="296"/>
      <c r="AN42" s="297"/>
      <c r="AO42" s="298"/>
      <c r="AP42" s="299"/>
      <c r="AQ42" s="300"/>
      <c r="AR42" s="301"/>
      <c r="AS42" s="301"/>
      <c r="AT42" s="302"/>
    </row>
    <row r="43" spans="1:47" ht="17.25" customHeight="1">
      <c r="A43" s="207"/>
      <c r="B43" s="207"/>
      <c r="C43" s="207"/>
      <c r="D43" s="215" t="s">
        <v>271</v>
      </c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07"/>
      <c r="Z43" s="207"/>
      <c r="AA43" s="207"/>
      <c r="AB43" s="207"/>
      <c r="AC43" s="207"/>
      <c r="AD43" s="207"/>
      <c r="AE43" s="207"/>
      <c r="AF43" s="207"/>
      <c r="AG43" s="207"/>
      <c r="AH43" s="207"/>
      <c r="AI43" s="207"/>
      <c r="AJ43" s="207"/>
      <c r="AK43" s="207"/>
      <c r="AL43" s="207"/>
      <c r="AM43" s="207"/>
      <c r="AN43" s="207"/>
      <c r="AO43" s="207"/>
      <c r="AP43" s="207"/>
      <c r="AQ43" s="207"/>
      <c r="AR43" s="207"/>
      <c r="AS43" s="207"/>
      <c r="AT43" s="207"/>
    </row>
    <row r="44" spans="1:47" ht="17.25" customHeight="1">
      <c r="A44" s="207"/>
      <c r="B44" s="207"/>
      <c r="C44" s="207"/>
      <c r="D44" s="215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07"/>
      <c r="AA44" s="207"/>
      <c r="AB44" s="207"/>
      <c r="AC44" s="207"/>
      <c r="AD44" s="207"/>
      <c r="AE44" s="207"/>
      <c r="AF44" s="207"/>
      <c r="AG44" s="207"/>
      <c r="AH44" s="207"/>
      <c r="AI44" s="207"/>
      <c r="AJ44" s="207"/>
      <c r="AK44" s="207"/>
      <c r="AL44" s="207"/>
      <c r="AM44" s="207"/>
      <c r="AN44" s="207"/>
      <c r="AO44" s="207"/>
      <c r="AP44" s="207"/>
      <c r="AQ44" s="207"/>
      <c r="AR44" s="207"/>
      <c r="AS44" s="207"/>
      <c r="AT44" s="207"/>
    </row>
    <row r="45" spans="1:47" ht="17.25" customHeight="1">
      <c r="A45" s="207"/>
      <c r="B45" s="207"/>
      <c r="C45" s="314" t="s">
        <v>327</v>
      </c>
      <c r="D45" s="357" t="s">
        <v>328</v>
      </c>
      <c r="E45" s="357"/>
      <c r="F45" s="357"/>
      <c r="G45" s="357"/>
      <c r="H45" s="357"/>
      <c r="I45" s="357"/>
      <c r="J45" s="357"/>
      <c r="K45" s="357"/>
      <c r="L45" s="357"/>
      <c r="M45" s="357"/>
      <c r="N45" s="357"/>
      <c r="O45" s="357"/>
      <c r="P45" s="357"/>
      <c r="Q45" s="357"/>
      <c r="R45" s="35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7"/>
      <c r="AS45" s="207"/>
      <c r="AT45" s="207"/>
    </row>
    <row r="46" spans="1:47" ht="17.25" customHeight="1">
      <c r="A46" s="207"/>
      <c r="B46" s="207"/>
      <c r="C46" s="314" t="s">
        <v>329</v>
      </c>
      <c r="D46" s="358" t="s">
        <v>331</v>
      </c>
      <c r="E46" s="357"/>
      <c r="F46" s="357"/>
      <c r="G46" s="357"/>
      <c r="H46" s="357"/>
      <c r="I46" s="357"/>
      <c r="J46" s="357"/>
      <c r="K46" s="357"/>
      <c r="L46" s="357"/>
      <c r="M46" s="357"/>
      <c r="N46" s="357"/>
      <c r="O46" s="357"/>
      <c r="P46" s="357"/>
      <c r="Q46" s="357"/>
      <c r="R46" s="357"/>
      <c r="S46" s="207"/>
      <c r="T46" s="207"/>
      <c r="U46" s="207"/>
      <c r="V46" s="207"/>
      <c r="W46" s="207"/>
      <c r="X46" s="207"/>
      <c r="Y46" s="207"/>
      <c r="Z46" s="207"/>
      <c r="AA46" s="207"/>
      <c r="AB46" s="207"/>
      <c r="AC46" s="207"/>
      <c r="AD46" s="207"/>
      <c r="AE46" s="207"/>
      <c r="AF46" s="207"/>
      <c r="AG46" s="207"/>
      <c r="AH46" s="207"/>
      <c r="AI46" s="207"/>
      <c r="AJ46" s="207"/>
      <c r="AK46" s="207"/>
      <c r="AL46" s="207"/>
      <c r="AM46" s="207"/>
      <c r="AN46" s="207"/>
      <c r="AO46" s="207"/>
      <c r="AP46" s="207"/>
      <c r="AQ46" s="207"/>
      <c r="AR46" s="207"/>
      <c r="AS46" s="207"/>
      <c r="AT46" s="207"/>
    </row>
    <row r="47" spans="1:47" ht="17.25" customHeight="1">
      <c r="A47" s="207"/>
      <c r="B47" s="207"/>
      <c r="C47" s="314" t="s">
        <v>330</v>
      </c>
      <c r="D47" s="357"/>
      <c r="E47" s="357"/>
      <c r="F47" s="357"/>
      <c r="G47" s="357"/>
      <c r="H47" s="357"/>
      <c r="I47" s="357"/>
      <c r="J47" s="357"/>
      <c r="K47" s="357"/>
      <c r="L47" s="357"/>
      <c r="M47" s="357"/>
      <c r="N47" s="357"/>
      <c r="O47" s="357"/>
      <c r="P47" s="357"/>
      <c r="Q47" s="357"/>
      <c r="R47" s="357"/>
      <c r="S47" s="207"/>
      <c r="T47" s="207"/>
      <c r="U47" s="207"/>
      <c r="V47" s="207"/>
      <c r="W47" s="207"/>
      <c r="X47" s="207"/>
      <c r="Y47" s="207"/>
      <c r="Z47" s="207"/>
      <c r="AA47" s="207"/>
      <c r="AB47" s="207"/>
      <c r="AC47" s="207"/>
      <c r="AD47" s="207"/>
      <c r="AE47" s="207"/>
      <c r="AF47" s="207"/>
      <c r="AG47" s="207"/>
      <c r="AH47" s="207"/>
      <c r="AI47" s="207"/>
      <c r="AJ47" s="207"/>
      <c r="AK47" s="207"/>
      <c r="AL47" s="207"/>
      <c r="AM47" s="207"/>
      <c r="AN47" s="207"/>
      <c r="AO47" s="207"/>
      <c r="AP47" s="207"/>
      <c r="AQ47" s="207"/>
      <c r="AR47" s="207"/>
      <c r="AS47" s="207"/>
      <c r="AT47" s="207"/>
    </row>
    <row r="48" spans="1:47" ht="18.75" customHeight="1">
      <c r="D48" s="359"/>
      <c r="E48" s="359"/>
      <c r="F48" s="359"/>
      <c r="G48" s="359"/>
      <c r="H48" s="359"/>
      <c r="I48" s="359"/>
      <c r="J48" s="359"/>
      <c r="K48" s="359"/>
      <c r="L48" s="359"/>
      <c r="M48" s="359"/>
      <c r="N48" s="359"/>
      <c r="O48" s="359"/>
      <c r="P48" s="359"/>
      <c r="Q48" s="359"/>
      <c r="R48" s="359"/>
      <c r="AN48" s="11">
        <f t="shared" ref="AN48:AT48" si="0">SUM(AN7:AN42)</f>
        <v>56</v>
      </c>
      <c r="AO48" s="11">
        <f t="shared" si="0"/>
        <v>18</v>
      </c>
      <c r="AP48" s="11">
        <f t="shared" si="0"/>
        <v>57</v>
      </c>
      <c r="AR48" s="11">
        <f t="shared" si="0"/>
        <v>332</v>
      </c>
      <c r="AS48" s="11">
        <f>SUM(AS7:AS42)</f>
        <v>332</v>
      </c>
      <c r="AT48" s="11">
        <f t="shared" si="0"/>
        <v>0</v>
      </c>
      <c r="AU48" s="11">
        <f>SUM(AU7:AU39)</f>
        <v>120</v>
      </c>
    </row>
    <row r="49" spans="3:8" ht="24" customHeight="1"/>
    <row r="50" spans="3:8" ht="24" customHeight="1"/>
    <row r="51" spans="3:8" ht="24" customHeight="1"/>
    <row r="52" spans="3:8" ht="24" customHeight="1"/>
    <row r="53" spans="3:8" ht="24" customHeight="1"/>
    <row r="54" spans="3:8" ht="24" customHeight="1"/>
    <row r="55" spans="3:8" ht="24" customHeight="1">
      <c r="C55" s="217" t="s">
        <v>275</v>
      </c>
      <c r="D55" s="216"/>
      <c r="E55" s="216"/>
      <c r="F55" s="216"/>
      <c r="G55" s="216"/>
      <c r="H55" s="216" t="s">
        <v>272</v>
      </c>
    </row>
    <row r="56" spans="3:8" ht="24" customHeight="1">
      <c r="C56" s="217" t="s">
        <v>57</v>
      </c>
      <c r="D56" s="216"/>
      <c r="E56" s="216"/>
      <c r="F56" s="216"/>
      <c r="G56" s="216"/>
      <c r="H56" s="216" t="s">
        <v>273</v>
      </c>
    </row>
    <row r="57" spans="3:8" ht="24" customHeight="1">
      <c r="C57" s="217" t="s">
        <v>277</v>
      </c>
      <c r="D57" s="216"/>
      <c r="E57" s="216"/>
      <c r="F57" s="216"/>
      <c r="G57" s="216"/>
      <c r="H57" s="216" t="s">
        <v>274</v>
      </c>
    </row>
    <row r="58" spans="3:8" ht="24" customHeight="1">
      <c r="C58" s="217" t="s">
        <v>6</v>
      </c>
      <c r="D58" s="216"/>
      <c r="E58" s="216"/>
      <c r="F58" s="216"/>
      <c r="G58" s="216"/>
      <c r="H58" s="216"/>
    </row>
    <row r="59" spans="3:8" ht="24" customHeight="1">
      <c r="C59" s="217" t="s">
        <v>98</v>
      </c>
      <c r="D59" s="216"/>
      <c r="E59" s="216"/>
      <c r="F59" s="216"/>
      <c r="G59" s="216"/>
      <c r="H59" s="216"/>
    </row>
    <row r="60" spans="3:8" ht="24" customHeight="1">
      <c r="C60" s="217" t="s">
        <v>281</v>
      </c>
      <c r="D60" s="216"/>
      <c r="E60" s="216"/>
      <c r="F60" s="216"/>
      <c r="G60" s="216"/>
      <c r="H60" s="216"/>
    </row>
    <row r="61" spans="3:8" ht="24" customHeight="1">
      <c r="C61" s="217" t="s">
        <v>276</v>
      </c>
      <c r="D61" s="216"/>
      <c r="E61" s="216"/>
      <c r="F61" s="216"/>
      <c r="G61" s="216"/>
      <c r="H61" s="216"/>
    </row>
    <row r="62" spans="3:8" ht="24" customHeight="1">
      <c r="C62" s="217" t="s">
        <v>50</v>
      </c>
      <c r="D62" s="216"/>
      <c r="E62" s="216"/>
      <c r="F62" s="216"/>
      <c r="G62" s="216"/>
      <c r="H62" s="216"/>
    </row>
    <row r="63" spans="3:8" ht="24" customHeight="1">
      <c r="C63" s="217" t="s">
        <v>99</v>
      </c>
      <c r="D63" s="216"/>
      <c r="E63" s="216"/>
      <c r="F63" s="216"/>
      <c r="G63" s="216"/>
      <c r="H63" s="216"/>
    </row>
    <row r="64" spans="3:8" ht="24" customHeight="1">
      <c r="C64" s="217" t="s">
        <v>282</v>
      </c>
      <c r="D64" s="216"/>
      <c r="E64" s="216"/>
      <c r="F64" s="216"/>
      <c r="G64" s="216"/>
      <c r="H64" s="216"/>
    </row>
    <row r="65" spans="3:8" ht="24" customHeight="1">
      <c r="C65" s="217" t="s">
        <v>101</v>
      </c>
      <c r="D65" s="216"/>
      <c r="E65" s="216"/>
      <c r="F65" s="216"/>
      <c r="G65" s="216"/>
      <c r="H65" s="216"/>
    </row>
    <row r="66" spans="3:8" ht="24" customHeight="1">
      <c r="C66" s="217" t="s">
        <v>107</v>
      </c>
      <c r="D66" s="216"/>
      <c r="E66" s="216"/>
      <c r="F66" s="216"/>
      <c r="G66" s="216"/>
      <c r="H66" s="216"/>
    </row>
    <row r="67" spans="3:8" ht="24" customHeight="1">
      <c r="C67" s="218"/>
    </row>
    <row r="68" spans="3:8" ht="24" customHeight="1"/>
  </sheetData>
  <mergeCells count="177">
    <mergeCell ref="V42:X42"/>
    <mergeCell ref="Y42:AA42"/>
    <mergeCell ref="AB42:AD42"/>
    <mergeCell ref="AE42:AG42"/>
    <mergeCell ref="AH42:AJ42"/>
    <mergeCell ref="AE39:AG39"/>
    <mergeCell ref="AK39:AM39"/>
    <mergeCell ref="B40:B42"/>
    <mergeCell ref="C40:C42"/>
    <mergeCell ref="D42:F42"/>
    <mergeCell ref="G42:I42"/>
    <mergeCell ref="J42:L42"/>
    <mergeCell ref="M42:O42"/>
    <mergeCell ref="P42:R42"/>
    <mergeCell ref="S42:U42"/>
    <mergeCell ref="M39:O39"/>
    <mergeCell ref="P39:R39"/>
    <mergeCell ref="S39:U39"/>
    <mergeCell ref="V39:X39"/>
    <mergeCell ref="Y39:AA39"/>
    <mergeCell ref="AB39:AD39"/>
    <mergeCell ref="AB36:AD36"/>
    <mergeCell ref="AH36:AJ36"/>
    <mergeCell ref="AK36:AM36"/>
    <mergeCell ref="B37:B39"/>
    <mergeCell ref="C37:C39"/>
    <mergeCell ref="D39:F39"/>
    <mergeCell ref="G39:I39"/>
    <mergeCell ref="J39:L39"/>
    <mergeCell ref="J36:L36"/>
    <mergeCell ref="M36:O36"/>
    <mergeCell ref="P36:R36"/>
    <mergeCell ref="S36:U36"/>
    <mergeCell ref="V36:X36"/>
    <mergeCell ref="Y36:AA36"/>
    <mergeCell ref="B34:B36"/>
    <mergeCell ref="C34:C36"/>
    <mergeCell ref="M34:O34"/>
    <mergeCell ref="D36:F36"/>
    <mergeCell ref="G36:I36"/>
    <mergeCell ref="M33:O33"/>
    <mergeCell ref="P33:R33"/>
    <mergeCell ref="S33:U33"/>
    <mergeCell ref="V33:X33"/>
    <mergeCell ref="V30:X30"/>
    <mergeCell ref="AB30:AD30"/>
    <mergeCell ref="AE30:AG30"/>
    <mergeCell ref="AH30:AJ30"/>
    <mergeCell ref="AK30:AM30"/>
    <mergeCell ref="B31:B33"/>
    <mergeCell ref="C31:C33"/>
    <mergeCell ref="D33:F33"/>
    <mergeCell ref="G33:I33"/>
    <mergeCell ref="J33:L33"/>
    <mergeCell ref="B28:B30"/>
    <mergeCell ref="C28:C30"/>
    <mergeCell ref="D30:F30"/>
    <mergeCell ref="G30:I30"/>
    <mergeCell ref="J30:L30"/>
    <mergeCell ref="M30:O30"/>
    <mergeCell ref="P30:R30"/>
    <mergeCell ref="S30:U30"/>
    <mergeCell ref="AH33:AJ33"/>
    <mergeCell ref="AK33:AM33"/>
    <mergeCell ref="Y33:AA33"/>
    <mergeCell ref="AE33:AG33"/>
    <mergeCell ref="AE27:AG27"/>
    <mergeCell ref="AH27:AJ27"/>
    <mergeCell ref="AK27:AM27"/>
    <mergeCell ref="AE24:AG24"/>
    <mergeCell ref="AH24:AJ24"/>
    <mergeCell ref="AK24:AM24"/>
    <mergeCell ref="V24:X24"/>
    <mergeCell ref="Y24:AA24"/>
    <mergeCell ref="AB24:AD24"/>
    <mergeCell ref="J27:L27"/>
    <mergeCell ref="M27:O27"/>
    <mergeCell ref="P27:R27"/>
    <mergeCell ref="J24:L24"/>
    <mergeCell ref="M24:O24"/>
    <mergeCell ref="P24:R24"/>
    <mergeCell ref="S27:U27"/>
    <mergeCell ref="Y27:AA27"/>
    <mergeCell ref="AB27:AD27"/>
    <mergeCell ref="B22:B24"/>
    <mergeCell ref="C22:C24"/>
    <mergeCell ref="D24:F24"/>
    <mergeCell ref="G24:I24"/>
    <mergeCell ref="B19:B21"/>
    <mergeCell ref="C19:C21"/>
    <mergeCell ref="B25:B27"/>
    <mergeCell ref="C25:C27"/>
    <mergeCell ref="D27:F27"/>
    <mergeCell ref="G27:I27"/>
    <mergeCell ref="AW19:AW21"/>
    <mergeCell ref="D21:F21"/>
    <mergeCell ref="G21:I21"/>
    <mergeCell ref="J21:L21"/>
    <mergeCell ref="M21:O21"/>
    <mergeCell ref="S21:U21"/>
    <mergeCell ref="V21:X21"/>
    <mergeCell ref="Y21:AA21"/>
    <mergeCell ref="V18:X18"/>
    <mergeCell ref="Y18:AA18"/>
    <mergeCell ref="AB18:AD18"/>
    <mergeCell ref="AE18:AG18"/>
    <mergeCell ref="AH18:AJ18"/>
    <mergeCell ref="AK18:AM18"/>
    <mergeCell ref="AB21:AD21"/>
    <mergeCell ref="AE21:AG21"/>
    <mergeCell ref="AH21:AJ21"/>
    <mergeCell ref="AK21:AM21"/>
    <mergeCell ref="B13:B15"/>
    <mergeCell ref="C13:C15"/>
    <mergeCell ref="D15:F15"/>
    <mergeCell ref="G15:I15"/>
    <mergeCell ref="M15:O15"/>
    <mergeCell ref="AH15:AJ15"/>
    <mergeCell ref="AK15:AM15"/>
    <mergeCell ref="B16:B18"/>
    <mergeCell ref="C16:C18"/>
    <mergeCell ref="AE16:AG16"/>
    <mergeCell ref="D18:F18"/>
    <mergeCell ref="G18:I18"/>
    <mergeCell ref="J18:L18"/>
    <mergeCell ref="P18:R18"/>
    <mergeCell ref="S18:U18"/>
    <mergeCell ref="P15:R15"/>
    <mergeCell ref="S15:U15"/>
    <mergeCell ref="V15:X15"/>
    <mergeCell ref="Y15:AA15"/>
    <mergeCell ref="AB15:AD15"/>
    <mergeCell ref="AE15:AG15"/>
    <mergeCell ref="AK9:AM9"/>
    <mergeCell ref="B10:B12"/>
    <mergeCell ref="C10:C12"/>
    <mergeCell ref="D12:F12"/>
    <mergeCell ref="J12:L12"/>
    <mergeCell ref="M12:O12"/>
    <mergeCell ref="P12:R12"/>
    <mergeCell ref="S12:U12"/>
    <mergeCell ref="V12:X12"/>
    <mergeCell ref="P9:R9"/>
    <mergeCell ref="S9:U9"/>
    <mergeCell ref="V9:X9"/>
    <mergeCell ref="Y9:AA9"/>
    <mergeCell ref="AB9:AD9"/>
    <mergeCell ref="AE9:AG9"/>
    <mergeCell ref="Y12:AA12"/>
    <mergeCell ref="AB12:AD12"/>
    <mergeCell ref="AE12:AG12"/>
    <mergeCell ref="AH12:AJ12"/>
    <mergeCell ref="AK12:AM12"/>
    <mergeCell ref="D45:R45"/>
    <mergeCell ref="D46:R46"/>
    <mergeCell ref="D47:R47"/>
    <mergeCell ref="D48:R48"/>
    <mergeCell ref="B2:AT2"/>
    <mergeCell ref="AR3:AT3"/>
    <mergeCell ref="D4:F6"/>
    <mergeCell ref="G4:I6"/>
    <mergeCell ref="J4:L6"/>
    <mergeCell ref="M4:O6"/>
    <mergeCell ref="P4:R6"/>
    <mergeCell ref="S4:U6"/>
    <mergeCell ref="V4:X6"/>
    <mergeCell ref="Y4:AA6"/>
    <mergeCell ref="AB4:AD6"/>
    <mergeCell ref="AE4:AG6"/>
    <mergeCell ref="AH4:AJ6"/>
    <mergeCell ref="AK4:AM6"/>
    <mergeCell ref="B7:B9"/>
    <mergeCell ref="C7:C9"/>
    <mergeCell ref="G9:I9"/>
    <mergeCell ref="J9:L9"/>
    <mergeCell ref="M9:O9"/>
    <mergeCell ref="AH9:AJ9"/>
  </mergeCells>
  <phoneticPr fontId="2"/>
  <dataValidations count="1">
    <dataValidation type="list" allowBlank="1" showInputMessage="1" showErrorMessage="1" sqref="C7:C42 WVL983053:WWU983055 WLP983053:WMY983055 WBT983053:WDC983055 VRX983053:VTG983055 VIB983053:VJK983055 UYF983053:UZO983055 UOJ983053:UPS983055 UEN983053:UFW983055 TUR983053:TWA983055 TKV983053:TME983055 TAZ983053:TCI983055 SRD983053:SSM983055 SHH983053:SIQ983055 RXL983053:RYU983055 RNP983053:ROY983055 RDT983053:RFC983055 QTX983053:QVG983055 QKB983053:QLK983055 QAF983053:QBO983055 PQJ983053:PRS983055 PGN983053:PHW983055 OWR983053:OYA983055 OMV983053:OOE983055 OCZ983053:OEI983055 NTD983053:NUM983055 NJH983053:NKQ983055 MZL983053:NAU983055 MPP983053:MQY983055 MFT983053:MHC983055 LVX983053:LXG983055 LMB983053:LNK983055 LCF983053:LDO983055 KSJ983053:KTS983055 KIN983053:KJW983055 JYR983053:KAA983055 JOV983053:JQE983055 JEZ983053:JGI983055 IVD983053:IWM983055 ILH983053:IMQ983055 IBL983053:ICU983055 HRP983053:HSY983055 HHT983053:HJC983055 GXX983053:GZG983055 GOB983053:GPK983055 GEF983053:GFO983055 FUJ983053:FVS983055 FKN983053:FLW983055 FAR983053:FCA983055 EQV983053:ESE983055 EGZ983053:EII983055 DXD983053:DYM983055 DNH983053:DOQ983055 DDL983053:DEU983055 CTP983053:CUY983055 CJT983053:CLC983055 BZX983053:CBG983055 BQB983053:BRK983055 BGF983053:BHO983055 AWJ983053:AXS983055 AMN983053:ANW983055 ACR983053:AEA983055 SV983053:UE983055 IZ983053:KI983055 D983053:AM983055 WVL917517:WWU917519 WLP917517:WMY917519 WBT917517:WDC917519 VRX917517:VTG917519 VIB917517:VJK917519 UYF917517:UZO917519 UOJ917517:UPS917519 UEN917517:UFW917519 TUR917517:TWA917519 TKV917517:TME917519 TAZ917517:TCI917519 SRD917517:SSM917519 SHH917517:SIQ917519 RXL917517:RYU917519 RNP917517:ROY917519 RDT917517:RFC917519 QTX917517:QVG917519 QKB917517:QLK917519 QAF917517:QBO917519 PQJ917517:PRS917519 PGN917517:PHW917519 OWR917517:OYA917519 OMV917517:OOE917519 OCZ917517:OEI917519 NTD917517:NUM917519 NJH917517:NKQ917519 MZL917517:NAU917519 MPP917517:MQY917519 MFT917517:MHC917519 LVX917517:LXG917519 LMB917517:LNK917519 LCF917517:LDO917519 KSJ917517:KTS917519 KIN917517:KJW917519 JYR917517:KAA917519 JOV917517:JQE917519 JEZ917517:JGI917519 IVD917517:IWM917519 ILH917517:IMQ917519 IBL917517:ICU917519 HRP917517:HSY917519 HHT917517:HJC917519 GXX917517:GZG917519 GOB917517:GPK917519 GEF917517:GFO917519 FUJ917517:FVS917519 FKN917517:FLW917519 FAR917517:FCA917519 EQV917517:ESE917519 EGZ917517:EII917519 DXD917517:DYM917519 DNH917517:DOQ917519 DDL917517:DEU917519 CTP917517:CUY917519 CJT917517:CLC917519 BZX917517:CBG917519 BQB917517:BRK917519 BGF917517:BHO917519 AWJ917517:AXS917519 AMN917517:ANW917519 ACR917517:AEA917519 SV917517:UE917519 IZ917517:KI917519 D917517:AM917519 WVL851981:WWU851983 WLP851981:WMY851983 WBT851981:WDC851983 VRX851981:VTG851983 VIB851981:VJK851983 UYF851981:UZO851983 UOJ851981:UPS851983 UEN851981:UFW851983 TUR851981:TWA851983 TKV851981:TME851983 TAZ851981:TCI851983 SRD851981:SSM851983 SHH851981:SIQ851983 RXL851981:RYU851983 RNP851981:ROY851983 RDT851981:RFC851983 QTX851981:QVG851983 QKB851981:QLK851983 QAF851981:QBO851983 PQJ851981:PRS851983 PGN851981:PHW851983 OWR851981:OYA851983 OMV851981:OOE851983 OCZ851981:OEI851983 NTD851981:NUM851983 NJH851981:NKQ851983 MZL851981:NAU851983 MPP851981:MQY851983 MFT851981:MHC851983 LVX851981:LXG851983 LMB851981:LNK851983 LCF851981:LDO851983 KSJ851981:KTS851983 KIN851981:KJW851983 JYR851981:KAA851983 JOV851981:JQE851983 JEZ851981:JGI851983 IVD851981:IWM851983 ILH851981:IMQ851983 IBL851981:ICU851983 HRP851981:HSY851983 HHT851981:HJC851983 GXX851981:GZG851983 GOB851981:GPK851983 GEF851981:GFO851983 FUJ851981:FVS851983 FKN851981:FLW851983 FAR851981:FCA851983 EQV851981:ESE851983 EGZ851981:EII851983 DXD851981:DYM851983 DNH851981:DOQ851983 DDL851981:DEU851983 CTP851981:CUY851983 CJT851981:CLC851983 BZX851981:CBG851983 BQB851981:BRK851983 BGF851981:BHO851983 AWJ851981:AXS851983 AMN851981:ANW851983 ACR851981:AEA851983 SV851981:UE851983 IZ851981:KI851983 D851981:AM851983 WVL786445:WWU786447 WLP786445:WMY786447 WBT786445:WDC786447 VRX786445:VTG786447 VIB786445:VJK786447 UYF786445:UZO786447 UOJ786445:UPS786447 UEN786445:UFW786447 TUR786445:TWA786447 TKV786445:TME786447 TAZ786445:TCI786447 SRD786445:SSM786447 SHH786445:SIQ786447 RXL786445:RYU786447 RNP786445:ROY786447 RDT786445:RFC786447 QTX786445:QVG786447 QKB786445:QLK786447 QAF786445:QBO786447 PQJ786445:PRS786447 PGN786445:PHW786447 OWR786445:OYA786447 OMV786445:OOE786447 OCZ786445:OEI786447 NTD786445:NUM786447 NJH786445:NKQ786447 MZL786445:NAU786447 MPP786445:MQY786447 MFT786445:MHC786447 LVX786445:LXG786447 LMB786445:LNK786447 LCF786445:LDO786447 KSJ786445:KTS786447 KIN786445:KJW786447 JYR786445:KAA786447 JOV786445:JQE786447 JEZ786445:JGI786447 IVD786445:IWM786447 ILH786445:IMQ786447 IBL786445:ICU786447 HRP786445:HSY786447 HHT786445:HJC786447 GXX786445:GZG786447 GOB786445:GPK786447 GEF786445:GFO786447 FUJ786445:FVS786447 FKN786445:FLW786447 FAR786445:FCA786447 EQV786445:ESE786447 EGZ786445:EII786447 DXD786445:DYM786447 DNH786445:DOQ786447 DDL786445:DEU786447 CTP786445:CUY786447 CJT786445:CLC786447 BZX786445:CBG786447 BQB786445:BRK786447 BGF786445:BHO786447 AWJ786445:AXS786447 AMN786445:ANW786447 ACR786445:AEA786447 SV786445:UE786447 IZ786445:KI786447 D786445:AM786447 WVL720909:WWU720911 WLP720909:WMY720911 WBT720909:WDC720911 VRX720909:VTG720911 VIB720909:VJK720911 UYF720909:UZO720911 UOJ720909:UPS720911 UEN720909:UFW720911 TUR720909:TWA720911 TKV720909:TME720911 TAZ720909:TCI720911 SRD720909:SSM720911 SHH720909:SIQ720911 RXL720909:RYU720911 RNP720909:ROY720911 RDT720909:RFC720911 QTX720909:QVG720911 QKB720909:QLK720911 QAF720909:QBO720911 PQJ720909:PRS720911 PGN720909:PHW720911 OWR720909:OYA720911 OMV720909:OOE720911 OCZ720909:OEI720911 NTD720909:NUM720911 NJH720909:NKQ720911 MZL720909:NAU720911 MPP720909:MQY720911 MFT720909:MHC720911 LVX720909:LXG720911 LMB720909:LNK720911 LCF720909:LDO720911 KSJ720909:KTS720911 KIN720909:KJW720911 JYR720909:KAA720911 JOV720909:JQE720911 JEZ720909:JGI720911 IVD720909:IWM720911 ILH720909:IMQ720911 IBL720909:ICU720911 HRP720909:HSY720911 HHT720909:HJC720911 GXX720909:GZG720911 GOB720909:GPK720911 GEF720909:GFO720911 FUJ720909:FVS720911 FKN720909:FLW720911 FAR720909:FCA720911 EQV720909:ESE720911 EGZ720909:EII720911 DXD720909:DYM720911 DNH720909:DOQ720911 DDL720909:DEU720911 CTP720909:CUY720911 CJT720909:CLC720911 BZX720909:CBG720911 BQB720909:BRK720911 BGF720909:BHO720911 AWJ720909:AXS720911 AMN720909:ANW720911 ACR720909:AEA720911 SV720909:UE720911 IZ720909:KI720911 D720909:AM720911 WVL655373:WWU655375 WLP655373:WMY655375 WBT655373:WDC655375 VRX655373:VTG655375 VIB655373:VJK655375 UYF655373:UZO655375 UOJ655373:UPS655375 UEN655373:UFW655375 TUR655373:TWA655375 TKV655373:TME655375 TAZ655373:TCI655375 SRD655373:SSM655375 SHH655373:SIQ655375 RXL655373:RYU655375 RNP655373:ROY655375 RDT655373:RFC655375 QTX655373:QVG655375 QKB655373:QLK655375 QAF655373:QBO655375 PQJ655373:PRS655375 PGN655373:PHW655375 OWR655373:OYA655375 OMV655373:OOE655375 OCZ655373:OEI655375 NTD655373:NUM655375 NJH655373:NKQ655375 MZL655373:NAU655375 MPP655373:MQY655375 MFT655373:MHC655375 LVX655373:LXG655375 LMB655373:LNK655375 LCF655373:LDO655375 KSJ655373:KTS655375 KIN655373:KJW655375 JYR655373:KAA655375 JOV655373:JQE655375 JEZ655373:JGI655375 IVD655373:IWM655375 ILH655373:IMQ655375 IBL655373:ICU655375 HRP655373:HSY655375 HHT655373:HJC655375 GXX655373:GZG655375 GOB655373:GPK655375 GEF655373:GFO655375 FUJ655373:FVS655375 FKN655373:FLW655375 FAR655373:FCA655375 EQV655373:ESE655375 EGZ655373:EII655375 DXD655373:DYM655375 DNH655373:DOQ655375 DDL655373:DEU655375 CTP655373:CUY655375 CJT655373:CLC655375 BZX655373:CBG655375 BQB655373:BRK655375 BGF655373:BHO655375 AWJ655373:AXS655375 AMN655373:ANW655375 ACR655373:AEA655375 SV655373:UE655375 IZ655373:KI655375 D655373:AM655375 WVL589837:WWU589839 WLP589837:WMY589839 WBT589837:WDC589839 VRX589837:VTG589839 VIB589837:VJK589839 UYF589837:UZO589839 UOJ589837:UPS589839 UEN589837:UFW589839 TUR589837:TWA589839 TKV589837:TME589839 TAZ589837:TCI589839 SRD589837:SSM589839 SHH589837:SIQ589839 RXL589837:RYU589839 RNP589837:ROY589839 RDT589837:RFC589839 QTX589837:QVG589839 QKB589837:QLK589839 QAF589837:QBO589839 PQJ589837:PRS589839 PGN589837:PHW589839 OWR589837:OYA589839 OMV589837:OOE589839 OCZ589837:OEI589839 NTD589837:NUM589839 NJH589837:NKQ589839 MZL589837:NAU589839 MPP589837:MQY589839 MFT589837:MHC589839 LVX589837:LXG589839 LMB589837:LNK589839 LCF589837:LDO589839 KSJ589837:KTS589839 KIN589837:KJW589839 JYR589837:KAA589839 JOV589837:JQE589839 JEZ589837:JGI589839 IVD589837:IWM589839 ILH589837:IMQ589839 IBL589837:ICU589839 HRP589837:HSY589839 HHT589837:HJC589839 GXX589837:GZG589839 GOB589837:GPK589839 GEF589837:GFO589839 FUJ589837:FVS589839 FKN589837:FLW589839 FAR589837:FCA589839 EQV589837:ESE589839 EGZ589837:EII589839 DXD589837:DYM589839 DNH589837:DOQ589839 DDL589837:DEU589839 CTP589837:CUY589839 CJT589837:CLC589839 BZX589837:CBG589839 BQB589837:BRK589839 BGF589837:BHO589839 AWJ589837:AXS589839 AMN589837:ANW589839 ACR589837:AEA589839 SV589837:UE589839 IZ589837:KI589839 D589837:AM589839 WVL524301:WWU524303 WLP524301:WMY524303 WBT524301:WDC524303 VRX524301:VTG524303 VIB524301:VJK524303 UYF524301:UZO524303 UOJ524301:UPS524303 UEN524301:UFW524303 TUR524301:TWA524303 TKV524301:TME524303 TAZ524301:TCI524303 SRD524301:SSM524303 SHH524301:SIQ524303 RXL524301:RYU524303 RNP524301:ROY524303 RDT524301:RFC524303 QTX524301:QVG524303 QKB524301:QLK524303 QAF524301:QBO524303 PQJ524301:PRS524303 PGN524301:PHW524303 OWR524301:OYA524303 OMV524301:OOE524303 OCZ524301:OEI524303 NTD524301:NUM524303 NJH524301:NKQ524303 MZL524301:NAU524303 MPP524301:MQY524303 MFT524301:MHC524303 LVX524301:LXG524303 LMB524301:LNK524303 LCF524301:LDO524303 KSJ524301:KTS524303 KIN524301:KJW524303 JYR524301:KAA524303 JOV524301:JQE524303 JEZ524301:JGI524303 IVD524301:IWM524303 ILH524301:IMQ524303 IBL524301:ICU524303 HRP524301:HSY524303 HHT524301:HJC524303 GXX524301:GZG524303 GOB524301:GPK524303 GEF524301:GFO524303 FUJ524301:FVS524303 FKN524301:FLW524303 FAR524301:FCA524303 EQV524301:ESE524303 EGZ524301:EII524303 DXD524301:DYM524303 DNH524301:DOQ524303 DDL524301:DEU524303 CTP524301:CUY524303 CJT524301:CLC524303 BZX524301:CBG524303 BQB524301:BRK524303 BGF524301:BHO524303 AWJ524301:AXS524303 AMN524301:ANW524303 ACR524301:AEA524303 SV524301:UE524303 IZ524301:KI524303 D524301:AM524303 WVL458765:WWU458767 WLP458765:WMY458767 WBT458765:WDC458767 VRX458765:VTG458767 VIB458765:VJK458767 UYF458765:UZO458767 UOJ458765:UPS458767 UEN458765:UFW458767 TUR458765:TWA458767 TKV458765:TME458767 TAZ458765:TCI458767 SRD458765:SSM458767 SHH458765:SIQ458767 RXL458765:RYU458767 RNP458765:ROY458767 RDT458765:RFC458767 QTX458765:QVG458767 QKB458765:QLK458767 QAF458765:QBO458767 PQJ458765:PRS458767 PGN458765:PHW458767 OWR458765:OYA458767 OMV458765:OOE458767 OCZ458765:OEI458767 NTD458765:NUM458767 NJH458765:NKQ458767 MZL458765:NAU458767 MPP458765:MQY458767 MFT458765:MHC458767 LVX458765:LXG458767 LMB458765:LNK458767 LCF458765:LDO458767 KSJ458765:KTS458767 KIN458765:KJW458767 JYR458765:KAA458767 JOV458765:JQE458767 JEZ458765:JGI458767 IVD458765:IWM458767 ILH458765:IMQ458767 IBL458765:ICU458767 HRP458765:HSY458767 HHT458765:HJC458767 GXX458765:GZG458767 GOB458765:GPK458767 GEF458765:GFO458767 FUJ458765:FVS458767 FKN458765:FLW458767 FAR458765:FCA458767 EQV458765:ESE458767 EGZ458765:EII458767 DXD458765:DYM458767 DNH458765:DOQ458767 DDL458765:DEU458767 CTP458765:CUY458767 CJT458765:CLC458767 BZX458765:CBG458767 BQB458765:BRK458767 BGF458765:BHO458767 AWJ458765:AXS458767 AMN458765:ANW458767 ACR458765:AEA458767 SV458765:UE458767 IZ458765:KI458767 D458765:AM458767 WVL393229:WWU393231 WLP393229:WMY393231 WBT393229:WDC393231 VRX393229:VTG393231 VIB393229:VJK393231 UYF393229:UZO393231 UOJ393229:UPS393231 UEN393229:UFW393231 TUR393229:TWA393231 TKV393229:TME393231 TAZ393229:TCI393231 SRD393229:SSM393231 SHH393229:SIQ393231 RXL393229:RYU393231 RNP393229:ROY393231 RDT393229:RFC393231 QTX393229:QVG393231 QKB393229:QLK393231 QAF393229:QBO393231 PQJ393229:PRS393231 PGN393229:PHW393231 OWR393229:OYA393231 OMV393229:OOE393231 OCZ393229:OEI393231 NTD393229:NUM393231 NJH393229:NKQ393231 MZL393229:NAU393231 MPP393229:MQY393231 MFT393229:MHC393231 LVX393229:LXG393231 LMB393229:LNK393231 LCF393229:LDO393231 KSJ393229:KTS393231 KIN393229:KJW393231 JYR393229:KAA393231 JOV393229:JQE393231 JEZ393229:JGI393231 IVD393229:IWM393231 ILH393229:IMQ393231 IBL393229:ICU393231 HRP393229:HSY393231 HHT393229:HJC393231 GXX393229:GZG393231 GOB393229:GPK393231 GEF393229:GFO393231 FUJ393229:FVS393231 FKN393229:FLW393231 FAR393229:FCA393231 EQV393229:ESE393231 EGZ393229:EII393231 DXD393229:DYM393231 DNH393229:DOQ393231 DDL393229:DEU393231 CTP393229:CUY393231 CJT393229:CLC393231 BZX393229:CBG393231 BQB393229:BRK393231 BGF393229:BHO393231 AWJ393229:AXS393231 AMN393229:ANW393231 ACR393229:AEA393231 SV393229:UE393231 IZ393229:KI393231 D393229:AM393231 WVL327693:WWU327695 WLP327693:WMY327695 WBT327693:WDC327695 VRX327693:VTG327695 VIB327693:VJK327695 UYF327693:UZO327695 UOJ327693:UPS327695 UEN327693:UFW327695 TUR327693:TWA327695 TKV327693:TME327695 TAZ327693:TCI327695 SRD327693:SSM327695 SHH327693:SIQ327695 RXL327693:RYU327695 RNP327693:ROY327695 RDT327693:RFC327695 QTX327693:QVG327695 QKB327693:QLK327695 QAF327693:QBO327695 PQJ327693:PRS327695 PGN327693:PHW327695 OWR327693:OYA327695 OMV327693:OOE327695 OCZ327693:OEI327695 NTD327693:NUM327695 NJH327693:NKQ327695 MZL327693:NAU327695 MPP327693:MQY327695 MFT327693:MHC327695 LVX327693:LXG327695 LMB327693:LNK327695 LCF327693:LDO327695 KSJ327693:KTS327695 KIN327693:KJW327695 JYR327693:KAA327695 JOV327693:JQE327695 JEZ327693:JGI327695 IVD327693:IWM327695 ILH327693:IMQ327695 IBL327693:ICU327695 HRP327693:HSY327695 HHT327693:HJC327695 GXX327693:GZG327695 GOB327693:GPK327695 GEF327693:GFO327695 FUJ327693:FVS327695 FKN327693:FLW327695 FAR327693:FCA327695 EQV327693:ESE327695 EGZ327693:EII327695 DXD327693:DYM327695 DNH327693:DOQ327695 DDL327693:DEU327695 CTP327693:CUY327695 CJT327693:CLC327695 BZX327693:CBG327695 BQB327693:BRK327695 BGF327693:BHO327695 AWJ327693:AXS327695 AMN327693:ANW327695 ACR327693:AEA327695 SV327693:UE327695 IZ327693:KI327695 D327693:AM327695 WVL262157:WWU262159 WLP262157:WMY262159 WBT262157:WDC262159 VRX262157:VTG262159 VIB262157:VJK262159 UYF262157:UZO262159 UOJ262157:UPS262159 UEN262157:UFW262159 TUR262157:TWA262159 TKV262157:TME262159 TAZ262157:TCI262159 SRD262157:SSM262159 SHH262157:SIQ262159 RXL262157:RYU262159 RNP262157:ROY262159 RDT262157:RFC262159 QTX262157:QVG262159 QKB262157:QLK262159 QAF262157:QBO262159 PQJ262157:PRS262159 PGN262157:PHW262159 OWR262157:OYA262159 OMV262157:OOE262159 OCZ262157:OEI262159 NTD262157:NUM262159 NJH262157:NKQ262159 MZL262157:NAU262159 MPP262157:MQY262159 MFT262157:MHC262159 LVX262157:LXG262159 LMB262157:LNK262159 LCF262157:LDO262159 KSJ262157:KTS262159 KIN262157:KJW262159 JYR262157:KAA262159 JOV262157:JQE262159 JEZ262157:JGI262159 IVD262157:IWM262159 ILH262157:IMQ262159 IBL262157:ICU262159 HRP262157:HSY262159 HHT262157:HJC262159 GXX262157:GZG262159 GOB262157:GPK262159 GEF262157:GFO262159 FUJ262157:FVS262159 FKN262157:FLW262159 FAR262157:FCA262159 EQV262157:ESE262159 EGZ262157:EII262159 DXD262157:DYM262159 DNH262157:DOQ262159 DDL262157:DEU262159 CTP262157:CUY262159 CJT262157:CLC262159 BZX262157:CBG262159 BQB262157:BRK262159 BGF262157:BHO262159 AWJ262157:AXS262159 AMN262157:ANW262159 ACR262157:AEA262159 SV262157:UE262159 IZ262157:KI262159 D262157:AM262159 WVL196621:WWU196623 WLP196621:WMY196623 WBT196621:WDC196623 VRX196621:VTG196623 VIB196621:VJK196623 UYF196621:UZO196623 UOJ196621:UPS196623 UEN196621:UFW196623 TUR196621:TWA196623 TKV196621:TME196623 TAZ196621:TCI196623 SRD196621:SSM196623 SHH196621:SIQ196623 RXL196621:RYU196623 RNP196621:ROY196623 RDT196621:RFC196623 QTX196621:QVG196623 QKB196621:QLK196623 QAF196621:QBO196623 PQJ196621:PRS196623 PGN196621:PHW196623 OWR196621:OYA196623 OMV196621:OOE196623 OCZ196621:OEI196623 NTD196621:NUM196623 NJH196621:NKQ196623 MZL196621:NAU196623 MPP196621:MQY196623 MFT196621:MHC196623 LVX196621:LXG196623 LMB196621:LNK196623 LCF196621:LDO196623 KSJ196621:KTS196623 KIN196621:KJW196623 JYR196621:KAA196623 JOV196621:JQE196623 JEZ196621:JGI196623 IVD196621:IWM196623 ILH196621:IMQ196623 IBL196621:ICU196623 HRP196621:HSY196623 HHT196621:HJC196623 GXX196621:GZG196623 GOB196621:GPK196623 GEF196621:GFO196623 FUJ196621:FVS196623 FKN196621:FLW196623 FAR196621:FCA196623 EQV196621:ESE196623 EGZ196621:EII196623 DXD196621:DYM196623 DNH196621:DOQ196623 DDL196621:DEU196623 CTP196621:CUY196623 CJT196621:CLC196623 BZX196621:CBG196623 BQB196621:BRK196623 BGF196621:BHO196623 AWJ196621:AXS196623 AMN196621:ANW196623 ACR196621:AEA196623 SV196621:UE196623 IZ196621:KI196623 D196621:AM196623 WVL131085:WWU131087 WLP131085:WMY131087 WBT131085:WDC131087 VRX131085:VTG131087 VIB131085:VJK131087 UYF131085:UZO131087 UOJ131085:UPS131087 UEN131085:UFW131087 TUR131085:TWA131087 TKV131085:TME131087 TAZ131085:TCI131087 SRD131085:SSM131087 SHH131085:SIQ131087 RXL131085:RYU131087 RNP131085:ROY131087 RDT131085:RFC131087 QTX131085:QVG131087 QKB131085:QLK131087 QAF131085:QBO131087 PQJ131085:PRS131087 PGN131085:PHW131087 OWR131085:OYA131087 OMV131085:OOE131087 OCZ131085:OEI131087 NTD131085:NUM131087 NJH131085:NKQ131087 MZL131085:NAU131087 MPP131085:MQY131087 MFT131085:MHC131087 LVX131085:LXG131087 LMB131085:LNK131087 LCF131085:LDO131087 KSJ131085:KTS131087 KIN131085:KJW131087 JYR131085:KAA131087 JOV131085:JQE131087 JEZ131085:JGI131087 IVD131085:IWM131087 ILH131085:IMQ131087 IBL131085:ICU131087 HRP131085:HSY131087 HHT131085:HJC131087 GXX131085:GZG131087 GOB131085:GPK131087 GEF131085:GFO131087 FUJ131085:FVS131087 FKN131085:FLW131087 FAR131085:FCA131087 EQV131085:ESE131087 EGZ131085:EII131087 DXD131085:DYM131087 DNH131085:DOQ131087 DDL131085:DEU131087 CTP131085:CUY131087 CJT131085:CLC131087 BZX131085:CBG131087 BQB131085:BRK131087 BGF131085:BHO131087 AWJ131085:AXS131087 AMN131085:ANW131087 ACR131085:AEA131087 SV131085:UE131087 IZ131085:KI131087 D131085:AM131087 WVL65549:WWU65551 WLP65549:WMY65551 WBT65549:WDC65551 VRX65549:VTG65551 VIB65549:VJK65551 UYF65549:UZO65551 UOJ65549:UPS65551 UEN65549:UFW65551 TUR65549:TWA65551 TKV65549:TME65551 TAZ65549:TCI65551 SRD65549:SSM65551 SHH65549:SIQ65551 RXL65549:RYU65551 RNP65549:ROY65551 RDT65549:RFC65551 QTX65549:QVG65551 QKB65549:QLK65551 QAF65549:QBO65551 PQJ65549:PRS65551 PGN65549:PHW65551 OWR65549:OYA65551 OMV65549:OOE65551 OCZ65549:OEI65551 NTD65549:NUM65551 NJH65549:NKQ65551 MZL65549:NAU65551 MPP65549:MQY65551 MFT65549:MHC65551 LVX65549:LXG65551 LMB65549:LNK65551 LCF65549:LDO65551 KSJ65549:KTS65551 KIN65549:KJW65551 JYR65549:KAA65551 JOV65549:JQE65551 JEZ65549:JGI65551 IVD65549:IWM65551 ILH65549:IMQ65551 IBL65549:ICU65551 HRP65549:HSY65551 HHT65549:HJC65551 GXX65549:GZG65551 GOB65549:GPK65551 GEF65549:GFO65551 FUJ65549:FVS65551 FKN65549:FLW65551 FAR65549:FCA65551 EQV65549:ESE65551 EGZ65549:EII65551 DXD65549:DYM65551 DNH65549:DOQ65551 DDL65549:DEU65551 CTP65549:CUY65551 CJT65549:CLC65551 BZX65549:CBG65551 BQB65549:BRK65551 BGF65549:BHO65551 AWJ65549:AXS65551 AMN65549:ANW65551 ACR65549:AEA65551 SV65549:UE65551 IZ65549:KI65551 D65549:AM65551 WVL4:WWU6 WLP4:WMY6 WBT4:WDC6 VRX4:VTG6 VIB4:VJK6 UYF4:UZO6 UOJ4:UPS6 UEN4:UFW6 TUR4:TWA6 TKV4:TME6 TAZ4:TCI6 SRD4:SSM6 SHH4:SIQ6 RXL4:RYU6 RNP4:ROY6 RDT4:RFC6 QTX4:QVG6 QKB4:QLK6 QAF4:QBO6 PQJ4:PRS6 PGN4:PHW6 OWR4:OYA6 OMV4:OOE6 OCZ4:OEI6 NTD4:NUM6 NJH4:NKQ6 MZL4:NAU6 MPP4:MQY6 MFT4:MHC6 LVX4:LXG6 LMB4:LNK6 LCF4:LDO6 KSJ4:KTS6 KIN4:KJW6 JYR4:KAA6 JOV4:JQE6 JEZ4:JGI6 IVD4:IWM6 ILH4:IMQ6 IBL4:ICU6 HRP4:HSY6 HHT4:HJC6 GXX4:GZG6 GOB4:GPK6 GEF4:GFO6 FUJ4:FVS6 FKN4:FLW6 FAR4:FCA6 EQV4:ESE6 EGZ4:EII6 DXD4:DYM6 DNH4:DOQ6 DDL4:DEU6 CTP4:CUY6 CJT4:CLC6 BZX4:CBG6 BQB4:BRK6 BGF4:BHO6 AWJ4:AXS6 AMN4:ANW6 ACR4:AEA6 SV4:UE6 IZ4:KI6 D4:AM6 WVK983056:WVK983091 WLO983056:WLO983091 WBS983056:WBS983091 VRW983056:VRW983091 VIA983056:VIA983091 UYE983056:UYE983091 UOI983056:UOI983091 UEM983056:UEM983091 TUQ983056:TUQ983091 TKU983056:TKU983091 TAY983056:TAY983091 SRC983056:SRC983091 SHG983056:SHG983091 RXK983056:RXK983091 RNO983056:RNO983091 RDS983056:RDS983091 QTW983056:QTW983091 QKA983056:QKA983091 QAE983056:QAE983091 PQI983056:PQI983091 PGM983056:PGM983091 OWQ983056:OWQ983091 OMU983056:OMU983091 OCY983056:OCY983091 NTC983056:NTC983091 NJG983056:NJG983091 MZK983056:MZK983091 MPO983056:MPO983091 MFS983056:MFS983091 LVW983056:LVW983091 LMA983056:LMA983091 LCE983056:LCE983091 KSI983056:KSI983091 KIM983056:KIM983091 JYQ983056:JYQ983091 JOU983056:JOU983091 JEY983056:JEY983091 IVC983056:IVC983091 ILG983056:ILG983091 IBK983056:IBK983091 HRO983056:HRO983091 HHS983056:HHS983091 GXW983056:GXW983091 GOA983056:GOA983091 GEE983056:GEE983091 FUI983056:FUI983091 FKM983056:FKM983091 FAQ983056:FAQ983091 EQU983056:EQU983091 EGY983056:EGY983091 DXC983056:DXC983091 DNG983056:DNG983091 DDK983056:DDK983091 CTO983056:CTO983091 CJS983056:CJS983091 BZW983056:BZW983091 BQA983056:BQA983091 BGE983056:BGE983091 AWI983056:AWI983091 AMM983056:AMM983091 ACQ983056:ACQ983091 SU983056:SU983091 IY983056:IY983091 C983056:C983091 WVK917520:WVK917555 WLO917520:WLO917555 WBS917520:WBS917555 VRW917520:VRW917555 VIA917520:VIA917555 UYE917520:UYE917555 UOI917520:UOI917555 UEM917520:UEM917555 TUQ917520:TUQ917555 TKU917520:TKU917555 TAY917520:TAY917555 SRC917520:SRC917555 SHG917520:SHG917555 RXK917520:RXK917555 RNO917520:RNO917555 RDS917520:RDS917555 QTW917520:QTW917555 QKA917520:QKA917555 QAE917520:QAE917555 PQI917520:PQI917555 PGM917520:PGM917555 OWQ917520:OWQ917555 OMU917520:OMU917555 OCY917520:OCY917555 NTC917520:NTC917555 NJG917520:NJG917555 MZK917520:MZK917555 MPO917520:MPO917555 MFS917520:MFS917555 LVW917520:LVW917555 LMA917520:LMA917555 LCE917520:LCE917555 KSI917520:KSI917555 KIM917520:KIM917555 JYQ917520:JYQ917555 JOU917520:JOU917555 JEY917520:JEY917555 IVC917520:IVC917555 ILG917520:ILG917555 IBK917520:IBK917555 HRO917520:HRO917555 HHS917520:HHS917555 GXW917520:GXW917555 GOA917520:GOA917555 GEE917520:GEE917555 FUI917520:FUI917555 FKM917520:FKM917555 FAQ917520:FAQ917555 EQU917520:EQU917555 EGY917520:EGY917555 DXC917520:DXC917555 DNG917520:DNG917555 DDK917520:DDK917555 CTO917520:CTO917555 CJS917520:CJS917555 BZW917520:BZW917555 BQA917520:BQA917555 BGE917520:BGE917555 AWI917520:AWI917555 AMM917520:AMM917555 ACQ917520:ACQ917555 SU917520:SU917555 IY917520:IY917555 C917520:C917555 WVK851984:WVK852019 WLO851984:WLO852019 WBS851984:WBS852019 VRW851984:VRW852019 VIA851984:VIA852019 UYE851984:UYE852019 UOI851984:UOI852019 UEM851984:UEM852019 TUQ851984:TUQ852019 TKU851984:TKU852019 TAY851984:TAY852019 SRC851984:SRC852019 SHG851984:SHG852019 RXK851984:RXK852019 RNO851984:RNO852019 RDS851984:RDS852019 QTW851984:QTW852019 QKA851984:QKA852019 QAE851984:QAE852019 PQI851984:PQI852019 PGM851984:PGM852019 OWQ851984:OWQ852019 OMU851984:OMU852019 OCY851984:OCY852019 NTC851984:NTC852019 NJG851984:NJG852019 MZK851984:MZK852019 MPO851984:MPO852019 MFS851984:MFS852019 LVW851984:LVW852019 LMA851984:LMA852019 LCE851984:LCE852019 KSI851984:KSI852019 KIM851984:KIM852019 JYQ851984:JYQ852019 JOU851984:JOU852019 JEY851984:JEY852019 IVC851984:IVC852019 ILG851984:ILG852019 IBK851984:IBK852019 HRO851984:HRO852019 HHS851984:HHS852019 GXW851984:GXW852019 GOA851984:GOA852019 GEE851984:GEE852019 FUI851984:FUI852019 FKM851984:FKM852019 FAQ851984:FAQ852019 EQU851984:EQU852019 EGY851984:EGY852019 DXC851984:DXC852019 DNG851984:DNG852019 DDK851984:DDK852019 CTO851984:CTO852019 CJS851984:CJS852019 BZW851984:BZW852019 BQA851984:BQA852019 BGE851984:BGE852019 AWI851984:AWI852019 AMM851984:AMM852019 ACQ851984:ACQ852019 SU851984:SU852019 IY851984:IY852019 C851984:C852019 WVK786448:WVK786483 WLO786448:WLO786483 WBS786448:WBS786483 VRW786448:VRW786483 VIA786448:VIA786483 UYE786448:UYE786483 UOI786448:UOI786483 UEM786448:UEM786483 TUQ786448:TUQ786483 TKU786448:TKU786483 TAY786448:TAY786483 SRC786448:SRC786483 SHG786448:SHG786483 RXK786448:RXK786483 RNO786448:RNO786483 RDS786448:RDS786483 QTW786448:QTW786483 QKA786448:QKA786483 QAE786448:QAE786483 PQI786448:PQI786483 PGM786448:PGM786483 OWQ786448:OWQ786483 OMU786448:OMU786483 OCY786448:OCY786483 NTC786448:NTC786483 NJG786448:NJG786483 MZK786448:MZK786483 MPO786448:MPO786483 MFS786448:MFS786483 LVW786448:LVW786483 LMA786448:LMA786483 LCE786448:LCE786483 KSI786448:KSI786483 KIM786448:KIM786483 JYQ786448:JYQ786483 JOU786448:JOU786483 JEY786448:JEY786483 IVC786448:IVC786483 ILG786448:ILG786483 IBK786448:IBK786483 HRO786448:HRO786483 HHS786448:HHS786483 GXW786448:GXW786483 GOA786448:GOA786483 GEE786448:GEE786483 FUI786448:FUI786483 FKM786448:FKM786483 FAQ786448:FAQ786483 EQU786448:EQU786483 EGY786448:EGY786483 DXC786448:DXC786483 DNG786448:DNG786483 DDK786448:DDK786483 CTO786448:CTO786483 CJS786448:CJS786483 BZW786448:BZW786483 BQA786448:BQA786483 BGE786448:BGE786483 AWI786448:AWI786483 AMM786448:AMM786483 ACQ786448:ACQ786483 SU786448:SU786483 IY786448:IY786483 C786448:C786483 WVK720912:WVK720947 WLO720912:WLO720947 WBS720912:WBS720947 VRW720912:VRW720947 VIA720912:VIA720947 UYE720912:UYE720947 UOI720912:UOI720947 UEM720912:UEM720947 TUQ720912:TUQ720947 TKU720912:TKU720947 TAY720912:TAY720947 SRC720912:SRC720947 SHG720912:SHG720947 RXK720912:RXK720947 RNO720912:RNO720947 RDS720912:RDS720947 QTW720912:QTW720947 QKA720912:QKA720947 QAE720912:QAE720947 PQI720912:PQI720947 PGM720912:PGM720947 OWQ720912:OWQ720947 OMU720912:OMU720947 OCY720912:OCY720947 NTC720912:NTC720947 NJG720912:NJG720947 MZK720912:MZK720947 MPO720912:MPO720947 MFS720912:MFS720947 LVW720912:LVW720947 LMA720912:LMA720947 LCE720912:LCE720947 KSI720912:KSI720947 KIM720912:KIM720947 JYQ720912:JYQ720947 JOU720912:JOU720947 JEY720912:JEY720947 IVC720912:IVC720947 ILG720912:ILG720947 IBK720912:IBK720947 HRO720912:HRO720947 HHS720912:HHS720947 GXW720912:GXW720947 GOA720912:GOA720947 GEE720912:GEE720947 FUI720912:FUI720947 FKM720912:FKM720947 FAQ720912:FAQ720947 EQU720912:EQU720947 EGY720912:EGY720947 DXC720912:DXC720947 DNG720912:DNG720947 DDK720912:DDK720947 CTO720912:CTO720947 CJS720912:CJS720947 BZW720912:BZW720947 BQA720912:BQA720947 BGE720912:BGE720947 AWI720912:AWI720947 AMM720912:AMM720947 ACQ720912:ACQ720947 SU720912:SU720947 IY720912:IY720947 C720912:C720947 WVK655376:WVK655411 WLO655376:WLO655411 WBS655376:WBS655411 VRW655376:VRW655411 VIA655376:VIA655411 UYE655376:UYE655411 UOI655376:UOI655411 UEM655376:UEM655411 TUQ655376:TUQ655411 TKU655376:TKU655411 TAY655376:TAY655411 SRC655376:SRC655411 SHG655376:SHG655411 RXK655376:RXK655411 RNO655376:RNO655411 RDS655376:RDS655411 QTW655376:QTW655411 QKA655376:QKA655411 QAE655376:QAE655411 PQI655376:PQI655411 PGM655376:PGM655411 OWQ655376:OWQ655411 OMU655376:OMU655411 OCY655376:OCY655411 NTC655376:NTC655411 NJG655376:NJG655411 MZK655376:MZK655411 MPO655376:MPO655411 MFS655376:MFS655411 LVW655376:LVW655411 LMA655376:LMA655411 LCE655376:LCE655411 KSI655376:KSI655411 KIM655376:KIM655411 JYQ655376:JYQ655411 JOU655376:JOU655411 JEY655376:JEY655411 IVC655376:IVC655411 ILG655376:ILG655411 IBK655376:IBK655411 HRO655376:HRO655411 HHS655376:HHS655411 GXW655376:GXW655411 GOA655376:GOA655411 GEE655376:GEE655411 FUI655376:FUI655411 FKM655376:FKM655411 FAQ655376:FAQ655411 EQU655376:EQU655411 EGY655376:EGY655411 DXC655376:DXC655411 DNG655376:DNG655411 DDK655376:DDK655411 CTO655376:CTO655411 CJS655376:CJS655411 BZW655376:BZW655411 BQA655376:BQA655411 BGE655376:BGE655411 AWI655376:AWI655411 AMM655376:AMM655411 ACQ655376:ACQ655411 SU655376:SU655411 IY655376:IY655411 C655376:C655411 WVK589840:WVK589875 WLO589840:WLO589875 WBS589840:WBS589875 VRW589840:VRW589875 VIA589840:VIA589875 UYE589840:UYE589875 UOI589840:UOI589875 UEM589840:UEM589875 TUQ589840:TUQ589875 TKU589840:TKU589875 TAY589840:TAY589875 SRC589840:SRC589875 SHG589840:SHG589875 RXK589840:RXK589875 RNO589840:RNO589875 RDS589840:RDS589875 QTW589840:QTW589875 QKA589840:QKA589875 QAE589840:QAE589875 PQI589840:PQI589875 PGM589840:PGM589875 OWQ589840:OWQ589875 OMU589840:OMU589875 OCY589840:OCY589875 NTC589840:NTC589875 NJG589840:NJG589875 MZK589840:MZK589875 MPO589840:MPO589875 MFS589840:MFS589875 LVW589840:LVW589875 LMA589840:LMA589875 LCE589840:LCE589875 KSI589840:KSI589875 KIM589840:KIM589875 JYQ589840:JYQ589875 JOU589840:JOU589875 JEY589840:JEY589875 IVC589840:IVC589875 ILG589840:ILG589875 IBK589840:IBK589875 HRO589840:HRO589875 HHS589840:HHS589875 GXW589840:GXW589875 GOA589840:GOA589875 GEE589840:GEE589875 FUI589840:FUI589875 FKM589840:FKM589875 FAQ589840:FAQ589875 EQU589840:EQU589875 EGY589840:EGY589875 DXC589840:DXC589875 DNG589840:DNG589875 DDK589840:DDK589875 CTO589840:CTO589875 CJS589840:CJS589875 BZW589840:BZW589875 BQA589840:BQA589875 BGE589840:BGE589875 AWI589840:AWI589875 AMM589840:AMM589875 ACQ589840:ACQ589875 SU589840:SU589875 IY589840:IY589875 C589840:C589875 WVK524304:WVK524339 WLO524304:WLO524339 WBS524304:WBS524339 VRW524304:VRW524339 VIA524304:VIA524339 UYE524304:UYE524339 UOI524304:UOI524339 UEM524304:UEM524339 TUQ524304:TUQ524339 TKU524304:TKU524339 TAY524304:TAY524339 SRC524304:SRC524339 SHG524304:SHG524339 RXK524304:RXK524339 RNO524304:RNO524339 RDS524304:RDS524339 QTW524304:QTW524339 QKA524304:QKA524339 QAE524304:QAE524339 PQI524304:PQI524339 PGM524304:PGM524339 OWQ524304:OWQ524339 OMU524304:OMU524339 OCY524304:OCY524339 NTC524304:NTC524339 NJG524304:NJG524339 MZK524304:MZK524339 MPO524304:MPO524339 MFS524304:MFS524339 LVW524304:LVW524339 LMA524304:LMA524339 LCE524304:LCE524339 KSI524304:KSI524339 KIM524304:KIM524339 JYQ524304:JYQ524339 JOU524304:JOU524339 JEY524304:JEY524339 IVC524304:IVC524339 ILG524304:ILG524339 IBK524304:IBK524339 HRO524304:HRO524339 HHS524304:HHS524339 GXW524304:GXW524339 GOA524304:GOA524339 GEE524304:GEE524339 FUI524304:FUI524339 FKM524304:FKM524339 FAQ524304:FAQ524339 EQU524304:EQU524339 EGY524304:EGY524339 DXC524304:DXC524339 DNG524304:DNG524339 DDK524304:DDK524339 CTO524304:CTO524339 CJS524304:CJS524339 BZW524304:BZW524339 BQA524304:BQA524339 BGE524304:BGE524339 AWI524304:AWI524339 AMM524304:AMM524339 ACQ524304:ACQ524339 SU524304:SU524339 IY524304:IY524339 C524304:C524339 WVK458768:WVK458803 WLO458768:WLO458803 WBS458768:WBS458803 VRW458768:VRW458803 VIA458768:VIA458803 UYE458768:UYE458803 UOI458768:UOI458803 UEM458768:UEM458803 TUQ458768:TUQ458803 TKU458768:TKU458803 TAY458768:TAY458803 SRC458768:SRC458803 SHG458768:SHG458803 RXK458768:RXK458803 RNO458768:RNO458803 RDS458768:RDS458803 QTW458768:QTW458803 QKA458768:QKA458803 QAE458768:QAE458803 PQI458768:PQI458803 PGM458768:PGM458803 OWQ458768:OWQ458803 OMU458768:OMU458803 OCY458768:OCY458803 NTC458768:NTC458803 NJG458768:NJG458803 MZK458768:MZK458803 MPO458768:MPO458803 MFS458768:MFS458803 LVW458768:LVW458803 LMA458768:LMA458803 LCE458768:LCE458803 KSI458768:KSI458803 KIM458768:KIM458803 JYQ458768:JYQ458803 JOU458768:JOU458803 JEY458768:JEY458803 IVC458768:IVC458803 ILG458768:ILG458803 IBK458768:IBK458803 HRO458768:HRO458803 HHS458768:HHS458803 GXW458768:GXW458803 GOA458768:GOA458803 GEE458768:GEE458803 FUI458768:FUI458803 FKM458768:FKM458803 FAQ458768:FAQ458803 EQU458768:EQU458803 EGY458768:EGY458803 DXC458768:DXC458803 DNG458768:DNG458803 DDK458768:DDK458803 CTO458768:CTO458803 CJS458768:CJS458803 BZW458768:BZW458803 BQA458768:BQA458803 BGE458768:BGE458803 AWI458768:AWI458803 AMM458768:AMM458803 ACQ458768:ACQ458803 SU458768:SU458803 IY458768:IY458803 C458768:C458803 WVK393232:WVK393267 WLO393232:WLO393267 WBS393232:WBS393267 VRW393232:VRW393267 VIA393232:VIA393267 UYE393232:UYE393267 UOI393232:UOI393267 UEM393232:UEM393267 TUQ393232:TUQ393267 TKU393232:TKU393267 TAY393232:TAY393267 SRC393232:SRC393267 SHG393232:SHG393267 RXK393232:RXK393267 RNO393232:RNO393267 RDS393232:RDS393267 QTW393232:QTW393267 QKA393232:QKA393267 QAE393232:QAE393267 PQI393232:PQI393267 PGM393232:PGM393267 OWQ393232:OWQ393267 OMU393232:OMU393267 OCY393232:OCY393267 NTC393232:NTC393267 NJG393232:NJG393267 MZK393232:MZK393267 MPO393232:MPO393267 MFS393232:MFS393267 LVW393232:LVW393267 LMA393232:LMA393267 LCE393232:LCE393267 KSI393232:KSI393267 KIM393232:KIM393267 JYQ393232:JYQ393267 JOU393232:JOU393267 JEY393232:JEY393267 IVC393232:IVC393267 ILG393232:ILG393267 IBK393232:IBK393267 HRO393232:HRO393267 HHS393232:HHS393267 GXW393232:GXW393267 GOA393232:GOA393267 GEE393232:GEE393267 FUI393232:FUI393267 FKM393232:FKM393267 FAQ393232:FAQ393267 EQU393232:EQU393267 EGY393232:EGY393267 DXC393232:DXC393267 DNG393232:DNG393267 DDK393232:DDK393267 CTO393232:CTO393267 CJS393232:CJS393267 BZW393232:BZW393267 BQA393232:BQA393267 BGE393232:BGE393267 AWI393232:AWI393267 AMM393232:AMM393267 ACQ393232:ACQ393267 SU393232:SU393267 IY393232:IY393267 C393232:C393267 WVK327696:WVK327731 WLO327696:WLO327731 WBS327696:WBS327731 VRW327696:VRW327731 VIA327696:VIA327731 UYE327696:UYE327731 UOI327696:UOI327731 UEM327696:UEM327731 TUQ327696:TUQ327731 TKU327696:TKU327731 TAY327696:TAY327731 SRC327696:SRC327731 SHG327696:SHG327731 RXK327696:RXK327731 RNO327696:RNO327731 RDS327696:RDS327731 QTW327696:QTW327731 QKA327696:QKA327731 QAE327696:QAE327731 PQI327696:PQI327731 PGM327696:PGM327731 OWQ327696:OWQ327731 OMU327696:OMU327731 OCY327696:OCY327731 NTC327696:NTC327731 NJG327696:NJG327731 MZK327696:MZK327731 MPO327696:MPO327731 MFS327696:MFS327731 LVW327696:LVW327731 LMA327696:LMA327731 LCE327696:LCE327731 KSI327696:KSI327731 KIM327696:KIM327731 JYQ327696:JYQ327731 JOU327696:JOU327731 JEY327696:JEY327731 IVC327696:IVC327731 ILG327696:ILG327731 IBK327696:IBK327731 HRO327696:HRO327731 HHS327696:HHS327731 GXW327696:GXW327731 GOA327696:GOA327731 GEE327696:GEE327731 FUI327696:FUI327731 FKM327696:FKM327731 FAQ327696:FAQ327731 EQU327696:EQU327731 EGY327696:EGY327731 DXC327696:DXC327731 DNG327696:DNG327731 DDK327696:DDK327731 CTO327696:CTO327731 CJS327696:CJS327731 BZW327696:BZW327731 BQA327696:BQA327731 BGE327696:BGE327731 AWI327696:AWI327731 AMM327696:AMM327731 ACQ327696:ACQ327731 SU327696:SU327731 IY327696:IY327731 C327696:C327731 WVK262160:WVK262195 WLO262160:WLO262195 WBS262160:WBS262195 VRW262160:VRW262195 VIA262160:VIA262195 UYE262160:UYE262195 UOI262160:UOI262195 UEM262160:UEM262195 TUQ262160:TUQ262195 TKU262160:TKU262195 TAY262160:TAY262195 SRC262160:SRC262195 SHG262160:SHG262195 RXK262160:RXK262195 RNO262160:RNO262195 RDS262160:RDS262195 QTW262160:QTW262195 QKA262160:QKA262195 QAE262160:QAE262195 PQI262160:PQI262195 PGM262160:PGM262195 OWQ262160:OWQ262195 OMU262160:OMU262195 OCY262160:OCY262195 NTC262160:NTC262195 NJG262160:NJG262195 MZK262160:MZK262195 MPO262160:MPO262195 MFS262160:MFS262195 LVW262160:LVW262195 LMA262160:LMA262195 LCE262160:LCE262195 KSI262160:KSI262195 KIM262160:KIM262195 JYQ262160:JYQ262195 JOU262160:JOU262195 JEY262160:JEY262195 IVC262160:IVC262195 ILG262160:ILG262195 IBK262160:IBK262195 HRO262160:HRO262195 HHS262160:HHS262195 GXW262160:GXW262195 GOA262160:GOA262195 GEE262160:GEE262195 FUI262160:FUI262195 FKM262160:FKM262195 FAQ262160:FAQ262195 EQU262160:EQU262195 EGY262160:EGY262195 DXC262160:DXC262195 DNG262160:DNG262195 DDK262160:DDK262195 CTO262160:CTO262195 CJS262160:CJS262195 BZW262160:BZW262195 BQA262160:BQA262195 BGE262160:BGE262195 AWI262160:AWI262195 AMM262160:AMM262195 ACQ262160:ACQ262195 SU262160:SU262195 IY262160:IY262195 C262160:C262195 WVK196624:WVK196659 WLO196624:WLO196659 WBS196624:WBS196659 VRW196624:VRW196659 VIA196624:VIA196659 UYE196624:UYE196659 UOI196624:UOI196659 UEM196624:UEM196659 TUQ196624:TUQ196659 TKU196624:TKU196659 TAY196624:TAY196659 SRC196624:SRC196659 SHG196624:SHG196659 RXK196624:RXK196659 RNO196624:RNO196659 RDS196624:RDS196659 QTW196624:QTW196659 QKA196624:QKA196659 QAE196624:QAE196659 PQI196624:PQI196659 PGM196624:PGM196659 OWQ196624:OWQ196659 OMU196624:OMU196659 OCY196624:OCY196659 NTC196624:NTC196659 NJG196624:NJG196659 MZK196624:MZK196659 MPO196624:MPO196659 MFS196624:MFS196659 LVW196624:LVW196659 LMA196624:LMA196659 LCE196624:LCE196659 KSI196624:KSI196659 KIM196624:KIM196659 JYQ196624:JYQ196659 JOU196624:JOU196659 JEY196624:JEY196659 IVC196624:IVC196659 ILG196624:ILG196659 IBK196624:IBK196659 HRO196624:HRO196659 HHS196624:HHS196659 GXW196624:GXW196659 GOA196624:GOA196659 GEE196624:GEE196659 FUI196624:FUI196659 FKM196624:FKM196659 FAQ196624:FAQ196659 EQU196624:EQU196659 EGY196624:EGY196659 DXC196624:DXC196659 DNG196624:DNG196659 DDK196624:DDK196659 CTO196624:CTO196659 CJS196624:CJS196659 BZW196624:BZW196659 BQA196624:BQA196659 BGE196624:BGE196659 AWI196624:AWI196659 AMM196624:AMM196659 ACQ196624:ACQ196659 SU196624:SU196659 IY196624:IY196659 C196624:C196659 WVK131088:WVK131123 WLO131088:WLO131123 WBS131088:WBS131123 VRW131088:VRW131123 VIA131088:VIA131123 UYE131088:UYE131123 UOI131088:UOI131123 UEM131088:UEM131123 TUQ131088:TUQ131123 TKU131088:TKU131123 TAY131088:TAY131123 SRC131088:SRC131123 SHG131088:SHG131123 RXK131088:RXK131123 RNO131088:RNO131123 RDS131088:RDS131123 QTW131088:QTW131123 QKA131088:QKA131123 QAE131088:QAE131123 PQI131088:PQI131123 PGM131088:PGM131123 OWQ131088:OWQ131123 OMU131088:OMU131123 OCY131088:OCY131123 NTC131088:NTC131123 NJG131088:NJG131123 MZK131088:MZK131123 MPO131088:MPO131123 MFS131088:MFS131123 LVW131088:LVW131123 LMA131088:LMA131123 LCE131088:LCE131123 KSI131088:KSI131123 KIM131088:KIM131123 JYQ131088:JYQ131123 JOU131088:JOU131123 JEY131088:JEY131123 IVC131088:IVC131123 ILG131088:ILG131123 IBK131088:IBK131123 HRO131088:HRO131123 HHS131088:HHS131123 GXW131088:GXW131123 GOA131088:GOA131123 GEE131088:GEE131123 FUI131088:FUI131123 FKM131088:FKM131123 FAQ131088:FAQ131123 EQU131088:EQU131123 EGY131088:EGY131123 DXC131088:DXC131123 DNG131088:DNG131123 DDK131088:DDK131123 CTO131088:CTO131123 CJS131088:CJS131123 BZW131088:BZW131123 BQA131088:BQA131123 BGE131088:BGE131123 AWI131088:AWI131123 AMM131088:AMM131123 ACQ131088:ACQ131123 SU131088:SU131123 IY131088:IY131123 C131088:C131123 WVK65552:WVK65587 WLO65552:WLO65587 WBS65552:WBS65587 VRW65552:VRW65587 VIA65552:VIA65587 UYE65552:UYE65587 UOI65552:UOI65587 UEM65552:UEM65587 TUQ65552:TUQ65587 TKU65552:TKU65587 TAY65552:TAY65587 SRC65552:SRC65587 SHG65552:SHG65587 RXK65552:RXK65587 RNO65552:RNO65587 RDS65552:RDS65587 QTW65552:QTW65587 QKA65552:QKA65587 QAE65552:QAE65587 PQI65552:PQI65587 PGM65552:PGM65587 OWQ65552:OWQ65587 OMU65552:OMU65587 OCY65552:OCY65587 NTC65552:NTC65587 NJG65552:NJG65587 MZK65552:MZK65587 MPO65552:MPO65587 MFS65552:MFS65587 LVW65552:LVW65587 LMA65552:LMA65587 LCE65552:LCE65587 KSI65552:KSI65587 KIM65552:KIM65587 JYQ65552:JYQ65587 JOU65552:JOU65587 JEY65552:JEY65587 IVC65552:IVC65587 ILG65552:ILG65587 IBK65552:IBK65587 HRO65552:HRO65587 HHS65552:HHS65587 GXW65552:GXW65587 GOA65552:GOA65587 GEE65552:GEE65587 FUI65552:FUI65587 FKM65552:FKM65587 FAQ65552:FAQ65587 EQU65552:EQU65587 EGY65552:EGY65587 DXC65552:DXC65587 DNG65552:DNG65587 DDK65552:DDK65587 CTO65552:CTO65587 CJS65552:CJS65587 BZW65552:BZW65587 BQA65552:BQA65587 BGE65552:BGE65587 AWI65552:AWI65587 AMM65552:AMM65587 ACQ65552:ACQ65587 SU65552:SU65587 IY65552:IY65587 C65552:C65587 WVK7:WVK42 WLO7:WLO42 WBS7:WBS42 VRW7:VRW42 VIA7:VIA42 UYE7:UYE42 UOI7:UOI42 UEM7:UEM42 TUQ7:TUQ42 TKU7:TKU42 TAY7:TAY42 SRC7:SRC42 SHG7:SHG42 RXK7:RXK42 RNO7:RNO42 RDS7:RDS42 QTW7:QTW42 QKA7:QKA42 QAE7:QAE42 PQI7:PQI42 PGM7:PGM42 OWQ7:OWQ42 OMU7:OMU42 OCY7:OCY42 NTC7:NTC42 NJG7:NJG42 MZK7:MZK42 MPO7:MPO42 MFS7:MFS42 LVW7:LVW42 LMA7:LMA42 LCE7:LCE42 KSI7:KSI42 KIM7:KIM42 JYQ7:JYQ42 JOU7:JOU42 JEY7:JEY42 IVC7:IVC42 ILG7:ILG42 IBK7:IBK42 HRO7:HRO42 HHS7:HHS42 GXW7:GXW42 GOA7:GOA42 GEE7:GEE42 FUI7:FUI42 FKM7:FKM42 FAQ7:FAQ42 EQU7:EQU42 EGY7:EGY42 DXC7:DXC42 DNG7:DNG42 DDK7:DDK42 CTO7:CTO42 CJS7:CJS42 BZW7:BZW42 BQA7:BQA42 BGE7:BGE42 AWI7:AWI42 AMM7:AMM42 ACQ7:ACQ42 SU7:SU42 IY7:IY42">
      <formula1>$C$55:$C$66</formula1>
    </dataValidation>
  </dataValidations>
  <pageMargins left="0.7" right="0.7" top="0.75" bottom="0.75" header="0.3" footer="0.3"/>
  <pageSetup paperSize="9" scale="57" orientation="portrait" r:id="rId1"/>
  <colBreaks count="1" manualBreakCount="1">
    <brk id="48" max="46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$H$55:$H$57</xm:f>
          </x14:formula1>
          <xm:sqref>D42:AJ42 D30:AM30 WLP983088:WMY983088 WBT983088:WDC983088 VRX983088:VTG983088 VIB983088:VJK983088 UYF983088:UZO983088 UOJ983088:UPS983088 UEN983088:UFW983088 TUR983088:TWA983088 TKV983088:TME983088 TAZ983088:TCI983088 SRD983088:SSM983088 SHH983088:SIQ983088 RXL983088:RYU983088 RNP983088:ROY983088 RDT983088:RFC983088 QTX983088:QVG983088 QKB983088:QLK983088 QAF983088:QBO983088 PQJ983088:PRS983088 PGN983088:PHW983088 OWR983088:OYA983088 OMV983088:OOE983088 OCZ983088:OEI983088 NTD983088:NUM983088 NJH983088:NKQ983088 MZL983088:NAU983088 MPP983088:MQY983088 MFT983088:MHC983088 LVX983088:LXG983088 LMB983088:LNK983088 LCF983088:LDO983088 KSJ983088:KTS983088 KIN983088:KJW983088 JYR983088:KAA983088 JOV983088:JQE983088 JEZ983088:JGI983088 IVD983088:IWM983088 ILH983088:IMQ983088 IBL983088:ICU983088 HRP983088:HSY983088 HHT983088:HJC983088 GXX983088:GZG983088 GOB983088:GPK983088 GEF983088:GFO983088 FUJ983088:FVS983088 FKN983088:FLW983088 FAR983088:FCA983088 EQV983088:ESE983088 EGZ983088:EII983088 DXD983088:DYM983088 DNH983088:DOQ983088 DDL983088:DEU983088 CTP983088:CUY983088 CJT983088:CLC983088 BZX983088:CBG983088 BQB983088:BRK983088 BGF983088:BHO983088 AWJ983088:AXS983088 AMN983088:ANW983088 ACR983088:AEA983088 SV983088:UE983088 IZ983088:KI983088 D983088:AM983088 WVL917552:WWU917552 WLP917552:WMY917552 WBT917552:WDC917552 VRX917552:VTG917552 VIB917552:VJK917552 UYF917552:UZO917552 UOJ917552:UPS917552 UEN917552:UFW917552 TUR917552:TWA917552 TKV917552:TME917552 TAZ917552:TCI917552 SRD917552:SSM917552 SHH917552:SIQ917552 RXL917552:RYU917552 RNP917552:ROY917552 RDT917552:RFC917552 QTX917552:QVG917552 QKB917552:QLK917552 QAF917552:QBO917552 PQJ917552:PRS917552 PGN917552:PHW917552 OWR917552:OYA917552 OMV917552:OOE917552 OCZ917552:OEI917552 NTD917552:NUM917552 NJH917552:NKQ917552 MZL917552:NAU917552 MPP917552:MQY917552 MFT917552:MHC917552 LVX917552:LXG917552 LMB917552:LNK917552 LCF917552:LDO917552 KSJ917552:KTS917552 KIN917552:KJW917552 JYR917552:KAA917552 JOV917552:JQE917552 JEZ917552:JGI917552 IVD917552:IWM917552 ILH917552:IMQ917552 IBL917552:ICU917552 HRP917552:HSY917552 HHT917552:HJC917552 GXX917552:GZG917552 GOB917552:GPK917552 GEF917552:GFO917552 FUJ917552:FVS917552 FKN917552:FLW917552 FAR917552:FCA917552 EQV917552:ESE917552 EGZ917552:EII917552 DXD917552:DYM917552 DNH917552:DOQ917552 DDL917552:DEU917552 CTP917552:CUY917552 CJT917552:CLC917552 BZX917552:CBG917552 BQB917552:BRK917552 BGF917552:BHO917552 AWJ917552:AXS917552 AMN917552:ANW917552 ACR917552:AEA917552 SV917552:UE917552 IZ917552:KI917552 D917552:AM917552 WVL852016:WWU852016 WLP852016:WMY852016 WBT852016:WDC852016 VRX852016:VTG852016 VIB852016:VJK852016 UYF852016:UZO852016 UOJ852016:UPS852016 UEN852016:UFW852016 TUR852016:TWA852016 TKV852016:TME852016 TAZ852016:TCI852016 SRD852016:SSM852016 SHH852016:SIQ852016 RXL852016:RYU852016 RNP852016:ROY852016 RDT852016:RFC852016 QTX852016:QVG852016 QKB852016:QLK852016 QAF852016:QBO852016 PQJ852016:PRS852016 PGN852016:PHW852016 OWR852016:OYA852016 OMV852016:OOE852016 OCZ852016:OEI852016 NTD852016:NUM852016 NJH852016:NKQ852016 MZL852016:NAU852016 MPP852016:MQY852016 MFT852016:MHC852016 LVX852016:LXG852016 LMB852016:LNK852016 LCF852016:LDO852016 KSJ852016:KTS852016 KIN852016:KJW852016 JYR852016:KAA852016 JOV852016:JQE852016 JEZ852016:JGI852016 IVD852016:IWM852016 ILH852016:IMQ852016 IBL852016:ICU852016 HRP852016:HSY852016 HHT852016:HJC852016 GXX852016:GZG852016 GOB852016:GPK852016 GEF852016:GFO852016 FUJ852016:FVS852016 FKN852016:FLW852016 FAR852016:FCA852016 EQV852016:ESE852016 EGZ852016:EII852016 DXD852016:DYM852016 DNH852016:DOQ852016 DDL852016:DEU852016 CTP852016:CUY852016 CJT852016:CLC852016 BZX852016:CBG852016 BQB852016:BRK852016 BGF852016:BHO852016 AWJ852016:AXS852016 AMN852016:ANW852016 ACR852016:AEA852016 SV852016:UE852016 IZ852016:KI852016 D852016:AM852016 WVL786480:WWU786480 WLP786480:WMY786480 WBT786480:WDC786480 VRX786480:VTG786480 VIB786480:VJK786480 UYF786480:UZO786480 UOJ786480:UPS786480 UEN786480:UFW786480 TUR786480:TWA786480 TKV786480:TME786480 TAZ786480:TCI786480 SRD786480:SSM786480 SHH786480:SIQ786480 RXL786480:RYU786480 RNP786480:ROY786480 RDT786480:RFC786480 QTX786480:QVG786480 QKB786480:QLK786480 QAF786480:QBO786480 PQJ786480:PRS786480 PGN786480:PHW786480 OWR786480:OYA786480 OMV786480:OOE786480 OCZ786480:OEI786480 NTD786480:NUM786480 NJH786480:NKQ786480 MZL786480:NAU786480 MPP786480:MQY786480 MFT786480:MHC786480 LVX786480:LXG786480 LMB786480:LNK786480 LCF786480:LDO786480 KSJ786480:KTS786480 KIN786480:KJW786480 JYR786480:KAA786480 JOV786480:JQE786480 JEZ786480:JGI786480 IVD786480:IWM786480 ILH786480:IMQ786480 IBL786480:ICU786480 HRP786480:HSY786480 HHT786480:HJC786480 GXX786480:GZG786480 GOB786480:GPK786480 GEF786480:GFO786480 FUJ786480:FVS786480 FKN786480:FLW786480 FAR786480:FCA786480 EQV786480:ESE786480 EGZ786480:EII786480 DXD786480:DYM786480 DNH786480:DOQ786480 DDL786480:DEU786480 CTP786480:CUY786480 CJT786480:CLC786480 BZX786480:CBG786480 BQB786480:BRK786480 BGF786480:BHO786480 AWJ786480:AXS786480 AMN786480:ANW786480 ACR786480:AEA786480 SV786480:UE786480 IZ786480:KI786480 D786480:AM786480 WVL720944:WWU720944 WLP720944:WMY720944 WBT720944:WDC720944 VRX720944:VTG720944 VIB720944:VJK720944 UYF720944:UZO720944 UOJ720944:UPS720944 UEN720944:UFW720944 TUR720944:TWA720944 TKV720944:TME720944 TAZ720944:TCI720944 SRD720944:SSM720944 SHH720944:SIQ720944 RXL720944:RYU720944 RNP720944:ROY720944 RDT720944:RFC720944 QTX720944:QVG720944 QKB720944:QLK720944 QAF720944:QBO720944 PQJ720944:PRS720944 PGN720944:PHW720944 OWR720944:OYA720944 OMV720944:OOE720944 OCZ720944:OEI720944 NTD720944:NUM720944 NJH720944:NKQ720944 MZL720944:NAU720944 MPP720944:MQY720944 MFT720944:MHC720944 LVX720944:LXG720944 LMB720944:LNK720944 LCF720944:LDO720944 KSJ720944:KTS720944 KIN720944:KJW720944 JYR720944:KAA720944 JOV720944:JQE720944 JEZ720944:JGI720944 IVD720944:IWM720944 ILH720944:IMQ720944 IBL720944:ICU720944 HRP720944:HSY720944 HHT720944:HJC720944 GXX720944:GZG720944 GOB720944:GPK720944 GEF720944:GFO720944 FUJ720944:FVS720944 FKN720944:FLW720944 FAR720944:FCA720944 EQV720944:ESE720944 EGZ720944:EII720944 DXD720944:DYM720944 DNH720944:DOQ720944 DDL720944:DEU720944 CTP720944:CUY720944 CJT720944:CLC720944 BZX720944:CBG720944 BQB720944:BRK720944 BGF720944:BHO720944 AWJ720944:AXS720944 AMN720944:ANW720944 ACR720944:AEA720944 SV720944:UE720944 IZ720944:KI720944 D720944:AM720944 WVL655408:WWU655408 WLP655408:WMY655408 WBT655408:WDC655408 VRX655408:VTG655408 VIB655408:VJK655408 UYF655408:UZO655408 UOJ655408:UPS655408 UEN655408:UFW655408 TUR655408:TWA655408 TKV655408:TME655408 TAZ655408:TCI655408 SRD655408:SSM655408 SHH655408:SIQ655408 RXL655408:RYU655408 RNP655408:ROY655408 RDT655408:RFC655408 QTX655408:QVG655408 QKB655408:QLK655408 QAF655408:QBO655408 PQJ655408:PRS655408 PGN655408:PHW655408 OWR655408:OYA655408 OMV655408:OOE655408 OCZ655408:OEI655408 NTD655408:NUM655408 NJH655408:NKQ655408 MZL655408:NAU655408 MPP655408:MQY655408 MFT655408:MHC655408 LVX655408:LXG655408 LMB655408:LNK655408 LCF655408:LDO655408 KSJ655408:KTS655408 KIN655408:KJW655408 JYR655408:KAA655408 JOV655408:JQE655408 JEZ655408:JGI655408 IVD655408:IWM655408 ILH655408:IMQ655408 IBL655408:ICU655408 HRP655408:HSY655408 HHT655408:HJC655408 GXX655408:GZG655408 GOB655408:GPK655408 GEF655408:GFO655408 FUJ655408:FVS655408 FKN655408:FLW655408 FAR655408:FCA655408 EQV655408:ESE655408 EGZ655408:EII655408 DXD655408:DYM655408 DNH655408:DOQ655408 DDL655408:DEU655408 CTP655408:CUY655408 CJT655408:CLC655408 BZX655408:CBG655408 BQB655408:BRK655408 BGF655408:BHO655408 AWJ655408:AXS655408 AMN655408:ANW655408 ACR655408:AEA655408 SV655408:UE655408 IZ655408:KI655408 D655408:AM655408 WVL589872:WWU589872 WLP589872:WMY589872 WBT589872:WDC589872 VRX589872:VTG589872 VIB589872:VJK589872 UYF589872:UZO589872 UOJ589872:UPS589872 UEN589872:UFW589872 TUR589872:TWA589872 TKV589872:TME589872 TAZ589872:TCI589872 SRD589872:SSM589872 SHH589872:SIQ589872 RXL589872:RYU589872 RNP589872:ROY589872 RDT589872:RFC589872 QTX589872:QVG589872 QKB589872:QLK589872 QAF589872:QBO589872 PQJ589872:PRS589872 PGN589872:PHW589872 OWR589872:OYA589872 OMV589872:OOE589872 OCZ589872:OEI589872 NTD589872:NUM589872 NJH589872:NKQ589872 MZL589872:NAU589872 MPP589872:MQY589872 MFT589872:MHC589872 LVX589872:LXG589872 LMB589872:LNK589872 LCF589872:LDO589872 KSJ589872:KTS589872 KIN589872:KJW589872 JYR589872:KAA589872 JOV589872:JQE589872 JEZ589872:JGI589872 IVD589872:IWM589872 ILH589872:IMQ589872 IBL589872:ICU589872 HRP589872:HSY589872 HHT589872:HJC589872 GXX589872:GZG589872 GOB589872:GPK589872 GEF589872:GFO589872 FUJ589872:FVS589872 FKN589872:FLW589872 FAR589872:FCA589872 EQV589872:ESE589872 EGZ589872:EII589872 DXD589872:DYM589872 DNH589872:DOQ589872 DDL589872:DEU589872 CTP589872:CUY589872 CJT589872:CLC589872 BZX589872:CBG589872 BQB589872:BRK589872 BGF589872:BHO589872 AWJ589872:AXS589872 AMN589872:ANW589872 ACR589872:AEA589872 SV589872:UE589872 IZ589872:KI589872 D589872:AM589872 WVL524336:WWU524336 WLP524336:WMY524336 WBT524336:WDC524336 VRX524336:VTG524336 VIB524336:VJK524336 UYF524336:UZO524336 UOJ524336:UPS524336 UEN524336:UFW524336 TUR524336:TWA524336 TKV524336:TME524336 TAZ524336:TCI524336 SRD524336:SSM524336 SHH524336:SIQ524336 RXL524336:RYU524336 RNP524336:ROY524336 RDT524336:RFC524336 QTX524336:QVG524336 QKB524336:QLK524336 QAF524336:QBO524336 PQJ524336:PRS524336 PGN524336:PHW524336 OWR524336:OYA524336 OMV524336:OOE524336 OCZ524336:OEI524336 NTD524336:NUM524336 NJH524336:NKQ524336 MZL524336:NAU524336 MPP524336:MQY524336 MFT524336:MHC524336 LVX524336:LXG524336 LMB524336:LNK524336 LCF524336:LDO524336 KSJ524336:KTS524336 KIN524336:KJW524336 JYR524336:KAA524336 JOV524336:JQE524336 JEZ524336:JGI524336 IVD524336:IWM524336 ILH524336:IMQ524336 IBL524336:ICU524336 HRP524336:HSY524336 HHT524336:HJC524336 GXX524336:GZG524336 GOB524336:GPK524336 GEF524336:GFO524336 FUJ524336:FVS524336 FKN524336:FLW524336 FAR524336:FCA524336 EQV524336:ESE524336 EGZ524336:EII524336 DXD524336:DYM524336 DNH524336:DOQ524336 DDL524336:DEU524336 CTP524336:CUY524336 CJT524336:CLC524336 BZX524336:CBG524336 BQB524336:BRK524336 BGF524336:BHO524336 AWJ524336:AXS524336 AMN524336:ANW524336 ACR524336:AEA524336 SV524336:UE524336 IZ524336:KI524336 D524336:AM524336 WVL458800:WWU458800 WLP458800:WMY458800 WBT458800:WDC458800 VRX458800:VTG458800 VIB458800:VJK458800 UYF458800:UZO458800 UOJ458800:UPS458800 UEN458800:UFW458800 TUR458800:TWA458800 TKV458800:TME458800 TAZ458800:TCI458800 SRD458800:SSM458800 SHH458800:SIQ458800 RXL458800:RYU458800 RNP458800:ROY458800 RDT458800:RFC458800 QTX458800:QVG458800 QKB458800:QLK458800 QAF458800:QBO458800 PQJ458800:PRS458800 PGN458800:PHW458800 OWR458800:OYA458800 OMV458800:OOE458800 OCZ458800:OEI458800 NTD458800:NUM458800 NJH458800:NKQ458800 MZL458800:NAU458800 MPP458800:MQY458800 MFT458800:MHC458800 LVX458800:LXG458800 LMB458800:LNK458800 LCF458800:LDO458800 KSJ458800:KTS458800 KIN458800:KJW458800 JYR458800:KAA458800 JOV458800:JQE458800 JEZ458800:JGI458800 IVD458800:IWM458800 ILH458800:IMQ458800 IBL458800:ICU458800 HRP458800:HSY458800 HHT458800:HJC458800 GXX458800:GZG458800 GOB458800:GPK458800 GEF458800:GFO458800 FUJ458800:FVS458800 FKN458800:FLW458800 FAR458800:FCA458800 EQV458800:ESE458800 EGZ458800:EII458800 DXD458800:DYM458800 DNH458800:DOQ458800 DDL458800:DEU458800 CTP458800:CUY458800 CJT458800:CLC458800 BZX458800:CBG458800 BQB458800:BRK458800 BGF458800:BHO458800 AWJ458800:AXS458800 AMN458800:ANW458800 ACR458800:AEA458800 SV458800:UE458800 IZ458800:KI458800 D458800:AM458800 WVL393264:WWU393264 WLP393264:WMY393264 WBT393264:WDC393264 VRX393264:VTG393264 VIB393264:VJK393264 UYF393264:UZO393264 UOJ393264:UPS393264 UEN393264:UFW393264 TUR393264:TWA393264 TKV393264:TME393264 TAZ393264:TCI393264 SRD393264:SSM393264 SHH393264:SIQ393264 RXL393264:RYU393264 RNP393264:ROY393264 RDT393264:RFC393264 QTX393264:QVG393264 QKB393264:QLK393264 QAF393264:QBO393264 PQJ393264:PRS393264 PGN393264:PHW393264 OWR393264:OYA393264 OMV393264:OOE393264 OCZ393264:OEI393264 NTD393264:NUM393264 NJH393264:NKQ393264 MZL393264:NAU393264 MPP393264:MQY393264 MFT393264:MHC393264 LVX393264:LXG393264 LMB393264:LNK393264 LCF393264:LDO393264 KSJ393264:KTS393264 KIN393264:KJW393264 JYR393264:KAA393264 JOV393264:JQE393264 JEZ393264:JGI393264 IVD393264:IWM393264 ILH393264:IMQ393264 IBL393264:ICU393264 HRP393264:HSY393264 HHT393264:HJC393264 GXX393264:GZG393264 GOB393264:GPK393264 GEF393264:GFO393264 FUJ393264:FVS393264 FKN393264:FLW393264 FAR393264:FCA393264 EQV393264:ESE393264 EGZ393264:EII393264 DXD393264:DYM393264 DNH393264:DOQ393264 DDL393264:DEU393264 CTP393264:CUY393264 CJT393264:CLC393264 BZX393264:CBG393264 BQB393264:BRK393264 BGF393264:BHO393264 AWJ393264:AXS393264 AMN393264:ANW393264 ACR393264:AEA393264 SV393264:UE393264 IZ393264:KI393264 D393264:AM393264 WVL327728:WWU327728 WLP327728:WMY327728 WBT327728:WDC327728 VRX327728:VTG327728 VIB327728:VJK327728 UYF327728:UZO327728 UOJ327728:UPS327728 UEN327728:UFW327728 TUR327728:TWA327728 TKV327728:TME327728 TAZ327728:TCI327728 SRD327728:SSM327728 SHH327728:SIQ327728 RXL327728:RYU327728 RNP327728:ROY327728 RDT327728:RFC327728 QTX327728:QVG327728 QKB327728:QLK327728 QAF327728:QBO327728 PQJ327728:PRS327728 PGN327728:PHW327728 OWR327728:OYA327728 OMV327728:OOE327728 OCZ327728:OEI327728 NTD327728:NUM327728 NJH327728:NKQ327728 MZL327728:NAU327728 MPP327728:MQY327728 MFT327728:MHC327728 LVX327728:LXG327728 LMB327728:LNK327728 LCF327728:LDO327728 KSJ327728:KTS327728 KIN327728:KJW327728 JYR327728:KAA327728 JOV327728:JQE327728 JEZ327728:JGI327728 IVD327728:IWM327728 ILH327728:IMQ327728 IBL327728:ICU327728 HRP327728:HSY327728 HHT327728:HJC327728 GXX327728:GZG327728 GOB327728:GPK327728 GEF327728:GFO327728 FUJ327728:FVS327728 FKN327728:FLW327728 FAR327728:FCA327728 EQV327728:ESE327728 EGZ327728:EII327728 DXD327728:DYM327728 DNH327728:DOQ327728 DDL327728:DEU327728 CTP327728:CUY327728 CJT327728:CLC327728 BZX327728:CBG327728 BQB327728:BRK327728 BGF327728:BHO327728 AWJ327728:AXS327728 AMN327728:ANW327728 ACR327728:AEA327728 SV327728:UE327728 IZ327728:KI327728 D327728:AM327728 WVL262192:WWU262192 WLP262192:WMY262192 WBT262192:WDC262192 VRX262192:VTG262192 VIB262192:VJK262192 UYF262192:UZO262192 UOJ262192:UPS262192 UEN262192:UFW262192 TUR262192:TWA262192 TKV262192:TME262192 TAZ262192:TCI262192 SRD262192:SSM262192 SHH262192:SIQ262192 RXL262192:RYU262192 RNP262192:ROY262192 RDT262192:RFC262192 QTX262192:QVG262192 QKB262192:QLK262192 QAF262192:QBO262192 PQJ262192:PRS262192 PGN262192:PHW262192 OWR262192:OYA262192 OMV262192:OOE262192 OCZ262192:OEI262192 NTD262192:NUM262192 NJH262192:NKQ262192 MZL262192:NAU262192 MPP262192:MQY262192 MFT262192:MHC262192 LVX262192:LXG262192 LMB262192:LNK262192 LCF262192:LDO262192 KSJ262192:KTS262192 KIN262192:KJW262192 JYR262192:KAA262192 JOV262192:JQE262192 JEZ262192:JGI262192 IVD262192:IWM262192 ILH262192:IMQ262192 IBL262192:ICU262192 HRP262192:HSY262192 HHT262192:HJC262192 GXX262192:GZG262192 GOB262192:GPK262192 GEF262192:GFO262192 FUJ262192:FVS262192 FKN262192:FLW262192 FAR262192:FCA262192 EQV262192:ESE262192 EGZ262192:EII262192 DXD262192:DYM262192 DNH262192:DOQ262192 DDL262192:DEU262192 CTP262192:CUY262192 CJT262192:CLC262192 BZX262192:CBG262192 BQB262192:BRK262192 BGF262192:BHO262192 AWJ262192:AXS262192 AMN262192:ANW262192 ACR262192:AEA262192 SV262192:UE262192 IZ262192:KI262192 D262192:AM262192 WVL196656:WWU196656 WLP196656:WMY196656 WBT196656:WDC196656 VRX196656:VTG196656 VIB196656:VJK196656 UYF196656:UZO196656 UOJ196656:UPS196656 UEN196656:UFW196656 TUR196656:TWA196656 TKV196656:TME196656 TAZ196656:TCI196656 SRD196656:SSM196656 SHH196656:SIQ196656 RXL196656:RYU196656 RNP196656:ROY196656 RDT196656:RFC196656 QTX196656:QVG196656 QKB196656:QLK196656 QAF196656:QBO196656 PQJ196656:PRS196656 PGN196656:PHW196656 OWR196656:OYA196656 OMV196656:OOE196656 OCZ196656:OEI196656 NTD196656:NUM196656 NJH196656:NKQ196656 MZL196656:NAU196656 MPP196656:MQY196656 MFT196656:MHC196656 LVX196656:LXG196656 LMB196656:LNK196656 LCF196656:LDO196656 KSJ196656:KTS196656 KIN196656:KJW196656 JYR196656:KAA196656 JOV196656:JQE196656 JEZ196656:JGI196656 IVD196656:IWM196656 ILH196656:IMQ196656 IBL196656:ICU196656 HRP196656:HSY196656 HHT196656:HJC196656 GXX196656:GZG196656 GOB196656:GPK196656 GEF196656:GFO196656 FUJ196656:FVS196656 FKN196656:FLW196656 FAR196656:FCA196656 EQV196656:ESE196656 EGZ196656:EII196656 DXD196656:DYM196656 DNH196656:DOQ196656 DDL196656:DEU196656 CTP196656:CUY196656 CJT196656:CLC196656 BZX196656:CBG196656 BQB196656:BRK196656 BGF196656:BHO196656 AWJ196656:AXS196656 AMN196656:ANW196656 ACR196656:AEA196656 SV196656:UE196656 IZ196656:KI196656 D196656:AM196656 WVL131120:WWU131120 WLP131120:WMY131120 WBT131120:WDC131120 VRX131120:VTG131120 VIB131120:VJK131120 UYF131120:UZO131120 UOJ131120:UPS131120 UEN131120:UFW131120 TUR131120:TWA131120 TKV131120:TME131120 TAZ131120:TCI131120 SRD131120:SSM131120 SHH131120:SIQ131120 RXL131120:RYU131120 RNP131120:ROY131120 RDT131120:RFC131120 QTX131120:QVG131120 QKB131120:QLK131120 QAF131120:QBO131120 PQJ131120:PRS131120 PGN131120:PHW131120 OWR131120:OYA131120 OMV131120:OOE131120 OCZ131120:OEI131120 NTD131120:NUM131120 NJH131120:NKQ131120 MZL131120:NAU131120 MPP131120:MQY131120 MFT131120:MHC131120 LVX131120:LXG131120 LMB131120:LNK131120 LCF131120:LDO131120 KSJ131120:KTS131120 KIN131120:KJW131120 JYR131120:KAA131120 JOV131120:JQE131120 JEZ131120:JGI131120 IVD131120:IWM131120 ILH131120:IMQ131120 IBL131120:ICU131120 HRP131120:HSY131120 HHT131120:HJC131120 GXX131120:GZG131120 GOB131120:GPK131120 GEF131120:GFO131120 FUJ131120:FVS131120 FKN131120:FLW131120 FAR131120:FCA131120 EQV131120:ESE131120 EGZ131120:EII131120 DXD131120:DYM131120 DNH131120:DOQ131120 DDL131120:DEU131120 CTP131120:CUY131120 CJT131120:CLC131120 BZX131120:CBG131120 BQB131120:BRK131120 BGF131120:BHO131120 AWJ131120:AXS131120 AMN131120:ANW131120 ACR131120:AEA131120 SV131120:UE131120 IZ131120:KI131120 D131120:AM131120 WVL65584:WWU65584 WLP65584:WMY65584 WBT65584:WDC65584 VRX65584:VTG65584 VIB65584:VJK65584 UYF65584:UZO65584 UOJ65584:UPS65584 UEN65584:UFW65584 TUR65584:TWA65584 TKV65584:TME65584 TAZ65584:TCI65584 SRD65584:SSM65584 SHH65584:SIQ65584 RXL65584:RYU65584 RNP65584:ROY65584 RDT65584:RFC65584 QTX65584:QVG65584 QKB65584:QLK65584 QAF65584:QBO65584 PQJ65584:PRS65584 PGN65584:PHW65584 OWR65584:OYA65584 OMV65584:OOE65584 OCZ65584:OEI65584 NTD65584:NUM65584 NJH65584:NKQ65584 MZL65584:NAU65584 MPP65584:MQY65584 MFT65584:MHC65584 LVX65584:LXG65584 LMB65584:LNK65584 LCF65584:LDO65584 KSJ65584:KTS65584 KIN65584:KJW65584 JYR65584:KAA65584 JOV65584:JQE65584 JEZ65584:JGI65584 IVD65584:IWM65584 ILH65584:IMQ65584 IBL65584:ICU65584 HRP65584:HSY65584 HHT65584:HJC65584 GXX65584:GZG65584 GOB65584:GPK65584 GEF65584:GFO65584 FUJ65584:FVS65584 FKN65584:FLW65584 FAR65584:FCA65584 EQV65584:ESE65584 EGZ65584:EII65584 DXD65584:DYM65584 DNH65584:DOQ65584 DDL65584:DEU65584 CTP65584:CUY65584 CJT65584:CLC65584 BZX65584:CBG65584 BQB65584:BRK65584 BGF65584:BHO65584 AWJ65584:AXS65584 AMN65584:ANW65584 ACR65584:AEA65584 SV65584:UE65584 IZ65584:KI65584 D65584:AM65584 WVL39:WWU39 WLP39:WMY39 WBT39:WDC39 VRX39:VTG39 VIB39:VJK39 UYF39:UZO39 UOJ39:UPS39 UEN39:UFW39 TUR39:TWA39 TKV39:TME39 TAZ39:TCI39 SRD39:SSM39 SHH39:SIQ39 RXL39:RYU39 RNP39:ROY39 RDT39:RFC39 QTX39:QVG39 QKB39:QLK39 QAF39:QBO39 PQJ39:PRS39 PGN39:PHW39 OWR39:OYA39 OMV39:OOE39 OCZ39:OEI39 NTD39:NUM39 NJH39:NKQ39 MZL39:NAU39 MPP39:MQY39 MFT39:MHC39 LVX39:LXG39 LMB39:LNK39 LCF39:LDO39 KSJ39:KTS39 KIN39:KJW39 JYR39:KAA39 JOV39:JQE39 JEZ39:JGI39 IVD39:IWM39 ILH39:IMQ39 IBL39:ICU39 HRP39:HSY39 HHT39:HJC39 GXX39:GZG39 GOB39:GPK39 GEF39:GFO39 FUJ39:FVS39 FKN39:FLW39 FAR39:FCA39 EQV39:ESE39 EGZ39:EII39 DXD39:DYM39 DNH39:DOQ39 DDL39:DEU39 CTP39:CUY39 CJT39:CLC39 BZX39:CBG39 BQB39:BRK39 BGF39:BHO39 AWJ39:AXS39 AMN39:ANW39 ACR39:AEA39 SV39:UE39 IZ39:KI39 D39:AM39 WVL983085:WWU983085 WLP983085:WMY983085 WBT983085:WDC983085 VRX983085:VTG983085 VIB983085:VJK983085 UYF983085:UZO983085 UOJ983085:UPS983085 UEN983085:UFW983085 TUR983085:TWA983085 TKV983085:TME983085 TAZ983085:TCI983085 SRD983085:SSM983085 SHH983085:SIQ983085 RXL983085:RYU983085 RNP983085:ROY983085 RDT983085:RFC983085 QTX983085:QVG983085 QKB983085:QLK983085 QAF983085:QBO983085 PQJ983085:PRS983085 PGN983085:PHW983085 OWR983085:OYA983085 OMV983085:OOE983085 OCZ983085:OEI983085 NTD983085:NUM983085 NJH983085:NKQ983085 MZL983085:NAU983085 MPP983085:MQY983085 MFT983085:MHC983085 LVX983085:LXG983085 LMB983085:LNK983085 LCF983085:LDO983085 KSJ983085:KTS983085 KIN983085:KJW983085 JYR983085:KAA983085 JOV983085:JQE983085 JEZ983085:JGI983085 IVD983085:IWM983085 ILH983085:IMQ983085 IBL983085:ICU983085 HRP983085:HSY983085 HHT983085:HJC983085 GXX983085:GZG983085 GOB983085:GPK983085 GEF983085:GFO983085 FUJ983085:FVS983085 FKN983085:FLW983085 FAR983085:FCA983085 EQV983085:ESE983085 EGZ983085:EII983085 DXD983085:DYM983085 DNH983085:DOQ983085 DDL983085:DEU983085 CTP983085:CUY983085 CJT983085:CLC983085 BZX983085:CBG983085 BQB983085:BRK983085 BGF983085:BHO983085 AWJ983085:AXS983085 AMN983085:ANW983085 ACR983085:AEA983085 SV983085:UE983085 IZ983085:KI983085 D983085:AM983085 WVL917549:WWU917549 WLP917549:WMY917549 WBT917549:WDC917549 VRX917549:VTG917549 VIB917549:VJK917549 UYF917549:UZO917549 UOJ917549:UPS917549 UEN917549:UFW917549 TUR917549:TWA917549 TKV917549:TME917549 TAZ917549:TCI917549 SRD917549:SSM917549 SHH917549:SIQ917549 RXL917549:RYU917549 RNP917549:ROY917549 RDT917549:RFC917549 QTX917549:QVG917549 QKB917549:QLK917549 QAF917549:QBO917549 PQJ917549:PRS917549 PGN917549:PHW917549 OWR917549:OYA917549 OMV917549:OOE917549 OCZ917549:OEI917549 NTD917549:NUM917549 NJH917549:NKQ917549 MZL917549:NAU917549 MPP917549:MQY917549 MFT917549:MHC917549 LVX917549:LXG917549 LMB917549:LNK917549 LCF917549:LDO917549 KSJ917549:KTS917549 KIN917549:KJW917549 JYR917549:KAA917549 JOV917549:JQE917549 JEZ917549:JGI917549 IVD917549:IWM917549 ILH917549:IMQ917549 IBL917549:ICU917549 HRP917549:HSY917549 HHT917549:HJC917549 GXX917549:GZG917549 GOB917549:GPK917549 GEF917549:GFO917549 FUJ917549:FVS917549 FKN917549:FLW917549 FAR917549:FCA917549 EQV917549:ESE917549 EGZ917549:EII917549 DXD917549:DYM917549 DNH917549:DOQ917549 DDL917549:DEU917549 CTP917549:CUY917549 CJT917549:CLC917549 BZX917549:CBG917549 BQB917549:BRK917549 BGF917549:BHO917549 AWJ917549:AXS917549 AMN917549:ANW917549 ACR917549:AEA917549 SV917549:UE917549 IZ917549:KI917549 D917549:AM917549 WVL852013:WWU852013 WLP852013:WMY852013 WBT852013:WDC852013 VRX852013:VTG852013 VIB852013:VJK852013 UYF852013:UZO852013 UOJ852013:UPS852013 UEN852013:UFW852013 TUR852013:TWA852013 TKV852013:TME852013 TAZ852013:TCI852013 SRD852013:SSM852013 SHH852013:SIQ852013 RXL852013:RYU852013 RNP852013:ROY852013 RDT852013:RFC852013 QTX852013:QVG852013 QKB852013:QLK852013 QAF852013:QBO852013 PQJ852013:PRS852013 PGN852013:PHW852013 OWR852013:OYA852013 OMV852013:OOE852013 OCZ852013:OEI852013 NTD852013:NUM852013 NJH852013:NKQ852013 MZL852013:NAU852013 MPP852013:MQY852013 MFT852013:MHC852013 LVX852013:LXG852013 LMB852013:LNK852013 LCF852013:LDO852013 KSJ852013:KTS852013 KIN852013:KJW852013 JYR852013:KAA852013 JOV852013:JQE852013 JEZ852013:JGI852013 IVD852013:IWM852013 ILH852013:IMQ852013 IBL852013:ICU852013 HRP852013:HSY852013 HHT852013:HJC852013 GXX852013:GZG852013 GOB852013:GPK852013 GEF852013:GFO852013 FUJ852013:FVS852013 FKN852013:FLW852013 FAR852013:FCA852013 EQV852013:ESE852013 EGZ852013:EII852013 DXD852013:DYM852013 DNH852013:DOQ852013 DDL852013:DEU852013 CTP852013:CUY852013 CJT852013:CLC852013 BZX852013:CBG852013 BQB852013:BRK852013 BGF852013:BHO852013 AWJ852013:AXS852013 AMN852013:ANW852013 ACR852013:AEA852013 SV852013:UE852013 IZ852013:KI852013 D852013:AM852013 WVL786477:WWU786477 WLP786477:WMY786477 WBT786477:WDC786477 VRX786477:VTG786477 VIB786477:VJK786477 UYF786477:UZO786477 UOJ786477:UPS786477 UEN786477:UFW786477 TUR786477:TWA786477 TKV786477:TME786477 TAZ786477:TCI786477 SRD786477:SSM786477 SHH786477:SIQ786477 RXL786477:RYU786477 RNP786477:ROY786477 RDT786477:RFC786477 QTX786477:QVG786477 QKB786477:QLK786477 QAF786477:QBO786477 PQJ786477:PRS786477 PGN786477:PHW786477 OWR786477:OYA786477 OMV786477:OOE786477 OCZ786477:OEI786477 NTD786477:NUM786477 NJH786477:NKQ786477 MZL786477:NAU786477 MPP786477:MQY786477 MFT786477:MHC786477 LVX786477:LXG786477 LMB786477:LNK786477 LCF786477:LDO786477 KSJ786477:KTS786477 KIN786477:KJW786477 JYR786477:KAA786477 JOV786477:JQE786477 JEZ786477:JGI786477 IVD786477:IWM786477 ILH786477:IMQ786477 IBL786477:ICU786477 HRP786477:HSY786477 HHT786477:HJC786477 GXX786477:GZG786477 GOB786477:GPK786477 GEF786477:GFO786477 FUJ786477:FVS786477 FKN786477:FLW786477 FAR786477:FCA786477 EQV786477:ESE786477 EGZ786477:EII786477 DXD786477:DYM786477 DNH786477:DOQ786477 DDL786477:DEU786477 CTP786477:CUY786477 CJT786477:CLC786477 BZX786477:CBG786477 BQB786477:BRK786477 BGF786477:BHO786477 AWJ786477:AXS786477 AMN786477:ANW786477 ACR786477:AEA786477 SV786477:UE786477 IZ786477:KI786477 D786477:AM786477 WVL720941:WWU720941 WLP720941:WMY720941 WBT720941:WDC720941 VRX720941:VTG720941 VIB720941:VJK720941 UYF720941:UZO720941 UOJ720941:UPS720941 UEN720941:UFW720941 TUR720941:TWA720941 TKV720941:TME720941 TAZ720941:TCI720941 SRD720941:SSM720941 SHH720941:SIQ720941 RXL720941:RYU720941 RNP720941:ROY720941 RDT720941:RFC720941 QTX720941:QVG720941 QKB720941:QLK720941 QAF720941:QBO720941 PQJ720941:PRS720941 PGN720941:PHW720941 OWR720941:OYA720941 OMV720941:OOE720941 OCZ720941:OEI720941 NTD720941:NUM720941 NJH720941:NKQ720941 MZL720941:NAU720941 MPP720941:MQY720941 MFT720941:MHC720941 LVX720941:LXG720941 LMB720941:LNK720941 LCF720941:LDO720941 KSJ720941:KTS720941 KIN720941:KJW720941 JYR720941:KAA720941 JOV720941:JQE720941 JEZ720941:JGI720941 IVD720941:IWM720941 ILH720941:IMQ720941 IBL720941:ICU720941 HRP720941:HSY720941 HHT720941:HJC720941 GXX720941:GZG720941 GOB720941:GPK720941 GEF720941:GFO720941 FUJ720941:FVS720941 FKN720941:FLW720941 FAR720941:FCA720941 EQV720941:ESE720941 EGZ720941:EII720941 DXD720941:DYM720941 DNH720941:DOQ720941 DDL720941:DEU720941 CTP720941:CUY720941 CJT720941:CLC720941 BZX720941:CBG720941 BQB720941:BRK720941 BGF720941:BHO720941 AWJ720941:AXS720941 AMN720941:ANW720941 ACR720941:AEA720941 SV720941:UE720941 IZ720941:KI720941 D720941:AM720941 WVL655405:WWU655405 WLP655405:WMY655405 WBT655405:WDC655405 VRX655405:VTG655405 VIB655405:VJK655405 UYF655405:UZO655405 UOJ655405:UPS655405 UEN655405:UFW655405 TUR655405:TWA655405 TKV655405:TME655405 TAZ655405:TCI655405 SRD655405:SSM655405 SHH655405:SIQ655405 RXL655405:RYU655405 RNP655405:ROY655405 RDT655405:RFC655405 QTX655405:QVG655405 QKB655405:QLK655405 QAF655405:QBO655405 PQJ655405:PRS655405 PGN655405:PHW655405 OWR655405:OYA655405 OMV655405:OOE655405 OCZ655405:OEI655405 NTD655405:NUM655405 NJH655405:NKQ655405 MZL655405:NAU655405 MPP655405:MQY655405 MFT655405:MHC655405 LVX655405:LXG655405 LMB655405:LNK655405 LCF655405:LDO655405 KSJ655405:KTS655405 KIN655405:KJW655405 JYR655405:KAA655405 JOV655405:JQE655405 JEZ655405:JGI655405 IVD655405:IWM655405 ILH655405:IMQ655405 IBL655405:ICU655405 HRP655405:HSY655405 HHT655405:HJC655405 GXX655405:GZG655405 GOB655405:GPK655405 GEF655405:GFO655405 FUJ655405:FVS655405 FKN655405:FLW655405 FAR655405:FCA655405 EQV655405:ESE655405 EGZ655405:EII655405 DXD655405:DYM655405 DNH655405:DOQ655405 DDL655405:DEU655405 CTP655405:CUY655405 CJT655405:CLC655405 BZX655405:CBG655405 BQB655405:BRK655405 BGF655405:BHO655405 AWJ655405:AXS655405 AMN655405:ANW655405 ACR655405:AEA655405 SV655405:UE655405 IZ655405:KI655405 D655405:AM655405 WVL589869:WWU589869 WLP589869:WMY589869 WBT589869:WDC589869 VRX589869:VTG589869 VIB589869:VJK589869 UYF589869:UZO589869 UOJ589869:UPS589869 UEN589869:UFW589869 TUR589869:TWA589869 TKV589869:TME589869 TAZ589869:TCI589869 SRD589869:SSM589869 SHH589869:SIQ589869 RXL589869:RYU589869 RNP589869:ROY589869 RDT589869:RFC589869 QTX589869:QVG589869 QKB589869:QLK589869 QAF589869:QBO589869 PQJ589869:PRS589869 PGN589869:PHW589869 OWR589869:OYA589869 OMV589869:OOE589869 OCZ589869:OEI589869 NTD589869:NUM589869 NJH589869:NKQ589869 MZL589869:NAU589869 MPP589869:MQY589869 MFT589869:MHC589869 LVX589869:LXG589869 LMB589869:LNK589869 LCF589869:LDO589869 KSJ589869:KTS589869 KIN589869:KJW589869 JYR589869:KAA589869 JOV589869:JQE589869 JEZ589869:JGI589869 IVD589869:IWM589869 ILH589869:IMQ589869 IBL589869:ICU589869 HRP589869:HSY589869 HHT589869:HJC589869 GXX589869:GZG589869 GOB589869:GPK589869 GEF589869:GFO589869 FUJ589869:FVS589869 FKN589869:FLW589869 FAR589869:FCA589869 EQV589869:ESE589869 EGZ589869:EII589869 DXD589869:DYM589869 DNH589869:DOQ589869 DDL589869:DEU589869 CTP589869:CUY589869 CJT589869:CLC589869 BZX589869:CBG589869 BQB589869:BRK589869 BGF589869:BHO589869 AWJ589869:AXS589869 AMN589869:ANW589869 ACR589869:AEA589869 SV589869:UE589869 IZ589869:KI589869 D589869:AM589869 WVL524333:WWU524333 WLP524333:WMY524333 WBT524333:WDC524333 VRX524333:VTG524333 VIB524333:VJK524333 UYF524333:UZO524333 UOJ524333:UPS524333 UEN524333:UFW524333 TUR524333:TWA524333 TKV524333:TME524333 TAZ524333:TCI524333 SRD524333:SSM524333 SHH524333:SIQ524333 RXL524333:RYU524333 RNP524333:ROY524333 RDT524333:RFC524333 QTX524333:QVG524333 QKB524333:QLK524333 QAF524333:QBO524333 PQJ524333:PRS524333 PGN524333:PHW524333 OWR524333:OYA524333 OMV524333:OOE524333 OCZ524333:OEI524333 NTD524333:NUM524333 NJH524333:NKQ524333 MZL524333:NAU524333 MPP524333:MQY524333 MFT524333:MHC524333 LVX524333:LXG524333 LMB524333:LNK524333 LCF524333:LDO524333 KSJ524333:KTS524333 KIN524333:KJW524333 JYR524333:KAA524333 JOV524333:JQE524333 JEZ524333:JGI524333 IVD524333:IWM524333 ILH524333:IMQ524333 IBL524333:ICU524333 HRP524333:HSY524333 HHT524333:HJC524333 GXX524333:GZG524333 GOB524333:GPK524333 GEF524333:GFO524333 FUJ524333:FVS524333 FKN524333:FLW524333 FAR524333:FCA524333 EQV524333:ESE524333 EGZ524333:EII524333 DXD524333:DYM524333 DNH524333:DOQ524333 DDL524333:DEU524333 CTP524333:CUY524333 CJT524333:CLC524333 BZX524333:CBG524333 BQB524333:BRK524333 BGF524333:BHO524333 AWJ524333:AXS524333 AMN524333:ANW524333 ACR524333:AEA524333 SV524333:UE524333 IZ524333:KI524333 D524333:AM524333 WVL458797:WWU458797 WLP458797:WMY458797 WBT458797:WDC458797 VRX458797:VTG458797 VIB458797:VJK458797 UYF458797:UZO458797 UOJ458797:UPS458797 UEN458797:UFW458797 TUR458797:TWA458797 TKV458797:TME458797 TAZ458797:TCI458797 SRD458797:SSM458797 SHH458797:SIQ458797 RXL458797:RYU458797 RNP458797:ROY458797 RDT458797:RFC458797 QTX458797:QVG458797 QKB458797:QLK458797 QAF458797:QBO458797 PQJ458797:PRS458797 PGN458797:PHW458797 OWR458797:OYA458797 OMV458797:OOE458797 OCZ458797:OEI458797 NTD458797:NUM458797 NJH458797:NKQ458797 MZL458797:NAU458797 MPP458797:MQY458797 MFT458797:MHC458797 LVX458797:LXG458797 LMB458797:LNK458797 LCF458797:LDO458797 KSJ458797:KTS458797 KIN458797:KJW458797 JYR458797:KAA458797 JOV458797:JQE458797 JEZ458797:JGI458797 IVD458797:IWM458797 ILH458797:IMQ458797 IBL458797:ICU458797 HRP458797:HSY458797 HHT458797:HJC458797 GXX458797:GZG458797 GOB458797:GPK458797 GEF458797:GFO458797 FUJ458797:FVS458797 FKN458797:FLW458797 FAR458797:FCA458797 EQV458797:ESE458797 EGZ458797:EII458797 DXD458797:DYM458797 DNH458797:DOQ458797 DDL458797:DEU458797 CTP458797:CUY458797 CJT458797:CLC458797 BZX458797:CBG458797 BQB458797:BRK458797 BGF458797:BHO458797 AWJ458797:AXS458797 AMN458797:ANW458797 ACR458797:AEA458797 SV458797:UE458797 IZ458797:KI458797 D458797:AM458797 WVL393261:WWU393261 WLP393261:WMY393261 WBT393261:WDC393261 VRX393261:VTG393261 VIB393261:VJK393261 UYF393261:UZO393261 UOJ393261:UPS393261 UEN393261:UFW393261 TUR393261:TWA393261 TKV393261:TME393261 TAZ393261:TCI393261 SRD393261:SSM393261 SHH393261:SIQ393261 RXL393261:RYU393261 RNP393261:ROY393261 RDT393261:RFC393261 QTX393261:QVG393261 QKB393261:QLK393261 QAF393261:QBO393261 PQJ393261:PRS393261 PGN393261:PHW393261 OWR393261:OYA393261 OMV393261:OOE393261 OCZ393261:OEI393261 NTD393261:NUM393261 NJH393261:NKQ393261 MZL393261:NAU393261 MPP393261:MQY393261 MFT393261:MHC393261 LVX393261:LXG393261 LMB393261:LNK393261 LCF393261:LDO393261 KSJ393261:KTS393261 KIN393261:KJW393261 JYR393261:KAA393261 JOV393261:JQE393261 JEZ393261:JGI393261 IVD393261:IWM393261 ILH393261:IMQ393261 IBL393261:ICU393261 HRP393261:HSY393261 HHT393261:HJC393261 GXX393261:GZG393261 GOB393261:GPK393261 GEF393261:GFO393261 FUJ393261:FVS393261 FKN393261:FLW393261 FAR393261:FCA393261 EQV393261:ESE393261 EGZ393261:EII393261 DXD393261:DYM393261 DNH393261:DOQ393261 DDL393261:DEU393261 CTP393261:CUY393261 CJT393261:CLC393261 BZX393261:CBG393261 BQB393261:BRK393261 BGF393261:BHO393261 AWJ393261:AXS393261 AMN393261:ANW393261 ACR393261:AEA393261 SV393261:UE393261 IZ393261:KI393261 D393261:AM393261 WVL327725:WWU327725 WLP327725:WMY327725 WBT327725:WDC327725 VRX327725:VTG327725 VIB327725:VJK327725 UYF327725:UZO327725 UOJ327725:UPS327725 UEN327725:UFW327725 TUR327725:TWA327725 TKV327725:TME327725 TAZ327725:TCI327725 SRD327725:SSM327725 SHH327725:SIQ327725 RXL327725:RYU327725 RNP327725:ROY327725 RDT327725:RFC327725 QTX327725:QVG327725 QKB327725:QLK327725 QAF327725:QBO327725 PQJ327725:PRS327725 PGN327725:PHW327725 OWR327725:OYA327725 OMV327725:OOE327725 OCZ327725:OEI327725 NTD327725:NUM327725 NJH327725:NKQ327725 MZL327725:NAU327725 MPP327725:MQY327725 MFT327725:MHC327725 LVX327725:LXG327725 LMB327725:LNK327725 LCF327725:LDO327725 KSJ327725:KTS327725 KIN327725:KJW327725 JYR327725:KAA327725 JOV327725:JQE327725 JEZ327725:JGI327725 IVD327725:IWM327725 ILH327725:IMQ327725 IBL327725:ICU327725 HRP327725:HSY327725 HHT327725:HJC327725 GXX327725:GZG327725 GOB327725:GPK327725 GEF327725:GFO327725 FUJ327725:FVS327725 FKN327725:FLW327725 FAR327725:FCA327725 EQV327725:ESE327725 EGZ327725:EII327725 DXD327725:DYM327725 DNH327725:DOQ327725 DDL327725:DEU327725 CTP327725:CUY327725 CJT327725:CLC327725 BZX327725:CBG327725 BQB327725:BRK327725 BGF327725:BHO327725 AWJ327725:AXS327725 AMN327725:ANW327725 ACR327725:AEA327725 SV327725:UE327725 IZ327725:KI327725 D327725:AM327725 WVL262189:WWU262189 WLP262189:WMY262189 WBT262189:WDC262189 VRX262189:VTG262189 VIB262189:VJK262189 UYF262189:UZO262189 UOJ262189:UPS262189 UEN262189:UFW262189 TUR262189:TWA262189 TKV262189:TME262189 TAZ262189:TCI262189 SRD262189:SSM262189 SHH262189:SIQ262189 RXL262189:RYU262189 RNP262189:ROY262189 RDT262189:RFC262189 QTX262189:QVG262189 QKB262189:QLK262189 QAF262189:QBO262189 PQJ262189:PRS262189 PGN262189:PHW262189 OWR262189:OYA262189 OMV262189:OOE262189 OCZ262189:OEI262189 NTD262189:NUM262189 NJH262189:NKQ262189 MZL262189:NAU262189 MPP262189:MQY262189 MFT262189:MHC262189 LVX262189:LXG262189 LMB262189:LNK262189 LCF262189:LDO262189 KSJ262189:KTS262189 KIN262189:KJW262189 JYR262189:KAA262189 JOV262189:JQE262189 JEZ262189:JGI262189 IVD262189:IWM262189 ILH262189:IMQ262189 IBL262189:ICU262189 HRP262189:HSY262189 HHT262189:HJC262189 GXX262189:GZG262189 GOB262189:GPK262189 GEF262189:GFO262189 FUJ262189:FVS262189 FKN262189:FLW262189 FAR262189:FCA262189 EQV262189:ESE262189 EGZ262189:EII262189 DXD262189:DYM262189 DNH262189:DOQ262189 DDL262189:DEU262189 CTP262189:CUY262189 CJT262189:CLC262189 BZX262189:CBG262189 BQB262189:BRK262189 BGF262189:BHO262189 AWJ262189:AXS262189 AMN262189:ANW262189 ACR262189:AEA262189 SV262189:UE262189 IZ262189:KI262189 D262189:AM262189 WVL196653:WWU196653 WLP196653:WMY196653 WBT196653:WDC196653 VRX196653:VTG196653 VIB196653:VJK196653 UYF196653:UZO196653 UOJ196653:UPS196653 UEN196653:UFW196653 TUR196653:TWA196653 TKV196653:TME196653 TAZ196653:TCI196653 SRD196653:SSM196653 SHH196653:SIQ196653 RXL196653:RYU196653 RNP196653:ROY196653 RDT196653:RFC196653 QTX196653:QVG196653 QKB196653:QLK196653 QAF196653:QBO196653 PQJ196653:PRS196653 PGN196653:PHW196653 OWR196653:OYA196653 OMV196653:OOE196653 OCZ196653:OEI196653 NTD196653:NUM196653 NJH196653:NKQ196653 MZL196653:NAU196653 MPP196653:MQY196653 MFT196653:MHC196653 LVX196653:LXG196653 LMB196653:LNK196653 LCF196653:LDO196653 KSJ196653:KTS196653 KIN196653:KJW196653 JYR196653:KAA196653 JOV196653:JQE196653 JEZ196653:JGI196653 IVD196653:IWM196653 ILH196653:IMQ196653 IBL196653:ICU196653 HRP196653:HSY196653 HHT196653:HJC196653 GXX196653:GZG196653 GOB196653:GPK196653 GEF196653:GFO196653 FUJ196653:FVS196653 FKN196653:FLW196653 FAR196653:FCA196653 EQV196653:ESE196653 EGZ196653:EII196653 DXD196653:DYM196653 DNH196653:DOQ196653 DDL196653:DEU196653 CTP196653:CUY196653 CJT196653:CLC196653 BZX196653:CBG196653 BQB196653:BRK196653 BGF196653:BHO196653 AWJ196653:AXS196653 AMN196653:ANW196653 ACR196653:AEA196653 SV196653:UE196653 IZ196653:KI196653 D196653:AM196653 WVL131117:WWU131117 WLP131117:WMY131117 WBT131117:WDC131117 VRX131117:VTG131117 VIB131117:VJK131117 UYF131117:UZO131117 UOJ131117:UPS131117 UEN131117:UFW131117 TUR131117:TWA131117 TKV131117:TME131117 TAZ131117:TCI131117 SRD131117:SSM131117 SHH131117:SIQ131117 RXL131117:RYU131117 RNP131117:ROY131117 RDT131117:RFC131117 QTX131117:QVG131117 QKB131117:QLK131117 QAF131117:QBO131117 PQJ131117:PRS131117 PGN131117:PHW131117 OWR131117:OYA131117 OMV131117:OOE131117 OCZ131117:OEI131117 NTD131117:NUM131117 NJH131117:NKQ131117 MZL131117:NAU131117 MPP131117:MQY131117 MFT131117:MHC131117 LVX131117:LXG131117 LMB131117:LNK131117 LCF131117:LDO131117 KSJ131117:KTS131117 KIN131117:KJW131117 JYR131117:KAA131117 JOV131117:JQE131117 JEZ131117:JGI131117 IVD131117:IWM131117 ILH131117:IMQ131117 IBL131117:ICU131117 HRP131117:HSY131117 HHT131117:HJC131117 GXX131117:GZG131117 GOB131117:GPK131117 GEF131117:GFO131117 FUJ131117:FVS131117 FKN131117:FLW131117 FAR131117:FCA131117 EQV131117:ESE131117 EGZ131117:EII131117 DXD131117:DYM131117 DNH131117:DOQ131117 DDL131117:DEU131117 CTP131117:CUY131117 CJT131117:CLC131117 BZX131117:CBG131117 BQB131117:BRK131117 BGF131117:BHO131117 AWJ131117:AXS131117 AMN131117:ANW131117 ACR131117:AEA131117 SV131117:UE131117 IZ131117:KI131117 D131117:AM131117 WVL65581:WWU65581 WLP65581:WMY65581 WBT65581:WDC65581 VRX65581:VTG65581 VIB65581:VJK65581 UYF65581:UZO65581 UOJ65581:UPS65581 UEN65581:UFW65581 TUR65581:TWA65581 TKV65581:TME65581 TAZ65581:TCI65581 SRD65581:SSM65581 SHH65581:SIQ65581 RXL65581:RYU65581 RNP65581:ROY65581 RDT65581:RFC65581 QTX65581:QVG65581 QKB65581:QLK65581 QAF65581:QBO65581 PQJ65581:PRS65581 PGN65581:PHW65581 OWR65581:OYA65581 OMV65581:OOE65581 OCZ65581:OEI65581 NTD65581:NUM65581 NJH65581:NKQ65581 MZL65581:NAU65581 MPP65581:MQY65581 MFT65581:MHC65581 LVX65581:LXG65581 LMB65581:LNK65581 LCF65581:LDO65581 KSJ65581:KTS65581 KIN65581:KJW65581 JYR65581:KAA65581 JOV65581:JQE65581 JEZ65581:JGI65581 IVD65581:IWM65581 ILH65581:IMQ65581 IBL65581:ICU65581 HRP65581:HSY65581 HHT65581:HJC65581 GXX65581:GZG65581 GOB65581:GPK65581 GEF65581:GFO65581 FUJ65581:FVS65581 FKN65581:FLW65581 FAR65581:FCA65581 EQV65581:ESE65581 EGZ65581:EII65581 DXD65581:DYM65581 DNH65581:DOQ65581 DDL65581:DEU65581 CTP65581:CUY65581 CJT65581:CLC65581 BZX65581:CBG65581 BQB65581:BRK65581 BGF65581:BHO65581 AWJ65581:AXS65581 AMN65581:ANW65581 ACR65581:AEA65581 SV65581:UE65581 IZ65581:KI65581 D65581:AM65581 WVL36:WWU36 WLP36:WMY36 WBT36:WDC36 VRX36:VTG36 VIB36:VJK36 UYF36:UZO36 UOJ36:UPS36 UEN36:UFW36 TUR36:TWA36 TKV36:TME36 TAZ36:TCI36 SRD36:SSM36 SHH36:SIQ36 RXL36:RYU36 RNP36:ROY36 RDT36:RFC36 QTX36:QVG36 QKB36:QLK36 QAF36:QBO36 PQJ36:PRS36 PGN36:PHW36 OWR36:OYA36 OMV36:OOE36 OCZ36:OEI36 NTD36:NUM36 NJH36:NKQ36 MZL36:NAU36 MPP36:MQY36 MFT36:MHC36 LVX36:LXG36 LMB36:LNK36 LCF36:LDO36 KSJ36:KTS36 KIN36:KJW36 JYR36:KAA36 JOV36:JQE36 JEZ36:JGI36 IVD36:IWM36 ILH36:IMQ36 IBL36:ICU36 HRP36:HSY36 HHT36:HJC36 GXX36:GZG36 GOB36:GPK36 GEF36:GFO36 FUJ36:FVS36 FKN36:FLW36 FAR36:FCA36 EQV36:ESE36 EGZ36:EII36 DXD36:DYM36 DNH36:DOQ36 DDL36:DEU36 CTP36:CUY36 CJT36:CLC36 BZX36:CBG36 BQB36:BRK36 BGF36:BHO36 AWJ36:AXS36 AMN36:ANW36 ACR36:AEA36 SV36:UE36 IZ36:KI36 D36:AM36 WVL983082:WWU983082 WLP983082:WMY983082 WBT983082:WDC983082 VRX983082:VTG983082 VIB983082:VJK983082 UYF983082:UZO983082 UOJ983082:UPS983082 UEN983082:UFW983082 TUR983082:TWA983082 TKV983082:TME983082 TAZ983082:TCI983082 SRD983082:SSM983082 SHH983082:SIQ983082 RXL983082:RYU983082 RNP983082:ROY983082 RDT983082:RFC983082 QTX983082:QVG983082 QKB983082:QLK983082 QAF983082:QBO983082 PQJ983082:PRS983082 PGN983082:PHW983082 OWR983082:OYA983082 OMV983082:OOE983082 OCZ983082:OEI983082 NTD983082:NUM983082 NJH983082:NKQ983082 MZL983082:NAU983082 MPP983082:MQY983082 MFT983082:MHC983082 LVX983082:LXG983082 LMB983082:LNK983082 LCF983082:LDO983082 KSJ983082:KTS983082 KIN983082:KJW983082 JYR983082:KAA983082 JOV983082:JQE983082 JEZ983082:JGI983082 IVD983082:IWM983082 ILH983082:IMQ983082 IBL983082:ICU983082 HRP983082:HSY983082 HHT983082:HJC983082 GXX983082:GZG983082 GOB983082:GPK983082 GEF983082:GFO983082 FUJ983082:FVS983082 FKN983082:FLW983082 FAR983082:FCA983082 EQV983082:ESE983082 EGZ983082:EII983082 DXD983082:DYM983082 DNH983082:DOQ983082 DDL983082:DEU983082 CTP983082:CUY983082 CJT983082:CLC983082 BZX983082:CBG983082 BQB983082:BRK983082 BGF983082:BHO983082 AWJ983082:AXS983082 AMN983082:ANW983082 ACR983082:AEA983082 SV983082:UE983082 IZ983082:KI983082 D983082:AM983082 WVL917546:WWU917546 WLP917546:WMY917546 WBT917546:WDC917546 VRX917546:VTG917546 VIB917546:VJK917546 UYF917546:UZO917546 UOJ917546:UPS917546 UEN917546:UFW917546 TUR917546:TWA917546 TKV917546:TME917546 TAZ917546:TCI917546 SRD917546:SSM917546 SHH917546:SIQ917546 RXL917546:RYU917546 RNP917546:ROY917546 RDT917546:RFC917546 QTX917546:QVG917546 QKB917546:QLK917546 QAF917546:QBO917546 PQJ917546:PRS917546 PGN917546:PHW917546 OWR917546:OYA917546 OMV917546:OOE917546 OCZ917546:OEI917546 NTD917546:NUM917546 NJH917546:NKQ917546 MZL917546:NAU917546 MPP917546:MQY917546 MFT917546:MHC917546 LVX917546:LXG917546 LMB917546:LNK917546 LCF917546:LDO917546 KSJ917546:KTS917546 KIN917546:KJW917546 JYR917546:KAA917546 JOV917546:JQE917546 JEZ917546:JGI917546 IVD917546:IWM917546 ILH917546:IMQ917546 IBL917546:ICU917546 HRP917546:HSY917546 HHT917546:HJC917546 GXX917546:GZG917546 GOB917546:GPK917546 GEF917546:GFO917546 FUJ917546:FVS917546 FKN917546:FLW917546 FAR917546:FCA917546 EQV917546:ESE917546 EGZ917546:EII917546 DXD917546:DYM917546 DNH917546:DOQ917546 DDL917546:DEU917546 CTP917546:CUY917546 CJT917546:CLC917546 BZX917546:CBG917546 BQB917546:BRK917546 BGF917546:BHO917546 AWJ917546:AXS917546 AMN917546:ANW917546 ACR917546:AEA917546 SV917546:UE917546 IZ917546:KI917546 D917546:AM917546 WVL852010:WWU852010 WLP852010:WMY852010 WBT852010:WDC852010 VRX852010:VTG852010 VIB852010:VJK852010 UYF852010:UZO852010 UOJ852010:UPS852010 UEN852010:UFW852010 TUR852010:TWA852010 TKV852010:TME852010 TAZ852010:TCI852010 SRD852010:SSM852010 SHH852010:SIQ852010 RXL852010:RYU852010 RNP852010:ROY852010 RDT852010:RFC852010 QTX852010:QVG852010 QKB852010:QLK852010 QAF852010:QBO852010 PQJ852010:PRS852010 PGN852010:PHW852010 OWR852010:OYA852010 OMV852010:OOE852010 OCZ852010:OEI852010 NTD852010:NUM852010 NJH852010:NKQ852010 MZL852010:NAU852010 MPP852010:MQY852010 MFT852010:MHC852010 LVX852010:LXG852010 LMB852010:LNK852010 LCF852010:LDO852010 KSJ852010:KTS852010 KIN852010:KJW852010 JYR852010:KAA852010 JOV852010:JQE852010 JEZ852010:JGI852010 IVD852010:IWM852010 ILH852010:IMQ852010 IBL852010:ICU852010 HRP852010:HSY852010 HHT852010:HJC852010 GXX852010:GZG852010 GOB852010:GPK852010 GEF852010:GFO852010 FUJ852010:FVS852010 FKN852010:FLW852010 FAR852010:FCA852010 EQV852010:ESE852010 EGZ852010:EII852010 DXD852010:DYM852010 DNH852010:DOQ852010 DDL852010:DEU852010 CTP852010:CUY852010 CJT852010:CLC852010 BZX852010:CBG852010 BQB852010:BRK852010 BGF852010:BHO852010 AWJ852010:AXS852010 AMN852010:ANW852010 ACR852010:AEA852010 SV852010:UE852010 IZ852010:KI852010 D852010:AM852010 WVL786474:WWU786474 WLP786474:WMY786474 WBT786474:WDC786474 VRX786474:VTG786474 VIB786474:VJK786474 UYF786474:UZO786474 UOJ786474:UPS786474 UEN786474:UFW786474 TUR786474:TWA786474 TKV786474:TME786474 TAZ786474:TCI786474 SRD786474:SSM786474 SHH786474:SIQ786474 RXL786474:RYU786474 RNP786474:ROY786474 RDT786474:RFC786474 QTX786474:QVG786474 QKB786474:QLK786474 QAF786474:QBO786474 PQJ786474:PRS786474 PGN786474:PHW786474 OWR786474:OYA786474 OMV786474:OOE786474 OCZ786474:OEI786474 NTD786474:NUM786474 NJH786474:NKQ786474 MZL786474:NAU786474 MPP786474:MQY786474 MFT786474:MHC786474 LVX786474:LXG786474 LMB786474:LNK786474 LCF786474:LDO786474 KSJ786474:KTS786474 KIN786474:KJW786474 JYR786474:KAA786474 JOV786474:JQE786474 JEZ786474:JGI786474 IVD786474:IWM786474 ILH786474:IMQ786474 IBL786474:ICU786474 HRP786474:HSY786474 HHT786474:HJC786474 GXX786474:GZG786474 GOB786474:GPK786474 GEF786474:GFO786474 FUJ786474:FVS786474 FKN786474:FLW786474 FAR786474:FCA786474 EQV786474:ESE786474 EGZ786474:EII786474 DXD786474:DYM786474 DNH786474:DOQ786474 DDL786474:DEU786474 CTP786474:CUY786474 CJT786474:CLC786474 BZX786474:CBG786474 BQB786474:BRK786474 BGF786474:BHO786474 AWJ786474:AXS786474 AMN786474:ANW786474 ACR786474:AEA786474 SV786474:UE786474 IZ786474:KI786474 D786474:AM786474 WVL720938:WWU720938 WLP720938:WMY720938 WBT720938:WDC720938 VRX720938:VTG720938 VIB720938:VJK720938 UYF720938:UZO720938 UOJ720938:UPS720938 UEN720938:UFW720938 TUR720938:TWA720938 TKV720938:TME720938 TAZ720938:TCI720938 SRD720938:SSM720938 SHH720938:SIQ720938 RXL720938:RYU720938 RNP720938:ROY720938 RDT720938:RFC720938 QTX720938:QVG720938 QKB720938:QLK720938 QAF720938:QBO720938 PQJ720938:PRS720938 PGN720938:PHW720938 OWR720938:OYA720938 OMV720938:OOE720938 OCZ720938:OEI720938 NTD720938:NUM720938 NJH720938:NKQ720938 MZL720938:NAU720938 MPP720938:MQY720938 MFT720938:MHC720938 LVX720938:LXG720938 LMB720938:LNK720938 LCF720938:LDO720938 KSJ720938:KTS720938 KIN720938:KJW720938 JYR720938:KAA720938 JOV720938:JQE720938 JEZ720938:JGI720938 IVD720938:IWM720938 ILH720938:IMQ720938 IBL720938:ICU720938 HRP720938:HSY720938 HHT720938:HJC720938 GXX720938:GZG720938 GOB720938:GPK720938 GEF720938:GFO720938 FUJ720938:FVS720938 FKN720938:FLW720938 FAR720938:FCA720938 EQV720938:ESE720938 EGZ720938:EII720938 DXD720938:DYM720938 DNH720938:DOQ720938 DDL720938:DEU720938 CTP720938:CUY720938 CJT720938:CLC720938 BZX720938:CBG720938 BQB720938:BRK720938 BGF720938:BHO720938 AWJ720938:AXS720938 AMN720938:ANW720938 ACR720938:AEA720938 SV720938:UE720938 IZ720938:KI720938 D720938:AM720938 WVL655402:WWU655402 WLP655402:WMY655402 WBT655402:WDC655402 VRX655402:VTG655402 VIB655402:VJK655402 UYF655402:UZO655402 UOJ655402:UPS655402 UEN655402:UFW655402 TUR655402:TWA655402 TKV655402:TME655402 TAZ655402:TCI655402 SRD655402:SSM655402 SHH655402:SIQ655402 RXL655402:RYU655402 RNP655402:ROY655402 RDT655402:RFC655402 QTX655402:QVG655402 QKB655402:QLK655402 QAF655402:QBO655402 PQJ655402:PRS655402 PGN655402:PHW655402 OWR655402:OYA655402 OMV655402:OOE655402 OCZ655402:OEI655402 NTD655402:NUM655402 NJH655402:NKQ655402 MZL655402:NAU655402 MPP655402:MQY655402 MFT655402:MHC655402 LVX655402:LXG655402 LMB655402:LNK655402 LCF655402:LDO655402 KSJ655402:KTS655402 KIN655402:KJW655402 JYR655402:KAA655402 JOV655402:JQE655402 JEZ655402:JGI655402 IVD655402:IWM655402 ILH655402:IMQ655402 IBL655402:ICU655402 HRP655402:HSY655402 HHT655402:HJC655402 GXX655402:GZG655402 GOB655402:GPK655402 GEF655402:GFO655402 FUJ655402:FVS655402 FKN655402:FLW655402 FAR655402:FCA655402 EQV655402:ESE655402 EGZ655402:EII655402 DXD655402:DYM655402 DNH655402:DOQ655402 DDL655402:DEU655402 CTP655402:CUY655402 CJT655402:CLC655402 BZX655402:CBG655402 BQB655402:BRK655402 BGF655402:BHO655402 AWJ655402:AXS655402 AMN655402:ANW655402 ACR655402:AEA655402 SV655402:UE655402 IZ655402:KI655402 D655402:AM655402 WVL589866:WWU589866 WLP589866:WMY589866 WBT589866:WDC589866 VRX589866:VTG589866 VIB589866:VJK589866 UYF589866:UZO589866 UOJ589866:UPS589866 UEN589866:UFW589866 TUR589866:TWA589866 TKV589866:TME589866 TAZ589866:TCI589866 SRD589866:SSM589866 SHH589866:SIQ589866 RXL589866:RYU589866 RNP589866:ROY589866 RDT589866:RFC589866 QTX589866:QVG589866 QKB589866:QLK589866 QAF589866:QBO589866 PQJ589866:PRS589866 PGN589866:PHW589866 OWR589866:OYA589866 OMV589866:OOE589866 OCZ589866:OEI589866 NTD589866:NUM589866 NJH589866:NKQ589866 MZL589866:NAU589866 MPP589866:MQY589866 MFT589866:MHC589866 LVX589866:LXG589866 LMB589866:LNK589866 LCF589866:LDO589866 KSJ589866:KTS589866 KIN589866:KJW589866 JYR589866:KAA589866 JOV589866:JQE589866 JEZ589866:JGI589866 IVD589866:IWM589866 ILH589866:IMQ589866 IBL589866:ICU589866 HRP589866:HSY589866 HHT589866:HJC589866 GXX589866:GZG589866 GOB589866:GPK589866 GEF589866:GFO589866 FUJ589866:FVS589866 FKN589866:FLW589866 FAR589866:FCA589866 EQV589866:ESE589866 EGZ589866:EII589866 DXD589866:DYM589866 DNH589866:DOQ589866 DDL589866:DEU589866 CTP589866:CUY589866 CJT589866:CLC589866 BZX589866:CBG589866 BQB589866:BRK589866 BGF589866:BHO589866 AWJ589866:AXS589866 AMN589866:ANW589866 ACR589866:AEA589866 SV589866:UE589866 IZ589866:KI589866 D589866:AM589866 WVL524330:WWU524330 WLP524330:WMY524330 WBT524330:WDC524330 VRX524330:VTG524330 VIB524330:VJK524330 UYF524330:UZO524330 UOJ524330:UPS524330 UEN524330:UFW524330 TUR524330:TWA524330 TKV524330:TME524330 TAZ524330:TCI524330 SRD524330:SSM524330 SHH524330:SIQ524330 RXL524330:RYU524330 RNP524330:ROY524330 RDT524330:RFC524330 QTX524330:QVG524330 QKB524330:QLK524330 QAF524330:QBO524330 PQJ524330:PRS524330 PGN524330:PHW524330 OWR524330:OYA524330 OMV524330:OOE524330 OCZ524330:OEI524330 NTD524330:NUM524330 NJH524330:NKQ524330 MZL524330:NAU524330 MPP524330:MQY524330 MFT524330:MHC524330 LVX524330:LXG524330 LMB524330:LNK524330 LCF524330:LDO524330 KSJ524330:KTS524330 KIN524330:KJW524330 JYR524330:KAA524330 JOV524330:JQE524330 JEZ524330:JGI524330 IVD524330:IWM524330 ILH524330:IMQ524330 IBL524330:ICU524330 HRP524330:HSY524330 HHT524330:HJC524330 GXX524330:GZG524330 GOB524330:GPK524330 GEF524330:GFO524330 FUJ524330:FVS524330 FKN524330:FLW524330 FAR524330:FCA524330 EQV524330:ESE524330 EGZ524330:EII524330 DXD524330:DYM524330 DNH524330:DOQ524330 DDL524330:DEU524330 CTP524330:CUY524330 CJT524330:CLC524330 BZX524330:CBG524330 BQB524330:BRK524330 BGF524330:BHO524330 AWJ524330:AXS524330 AMN524330:ANW524330 ACR524330:AEA524330 SV524330:UE524330 IZ524330:KI524330 D524330:AM524330 WVL458794:WWU458794 WLP458794:WMY458794 WBT458794:WDC458794 VRX458794:VTG458794 VIB458794:VJK458794 UYF458794:UZO458794 UOJ458794:UPS458794 UEN458794:UFW458794 TUR458794:TWA458794 TKV458794:TME458794 TAZ458794:TCI458794 SRD458794:SSM458794 SHH458794:SIQ458794 RXL458794:RYU458794 RNP458794:ROY458794 RDT458794:RFC458794 QTX458794:QVG458794 QKB458794:QLK458794 QAF458794:QBO458794 PQJ458794:PRS458794 PGN458794:PHW458794 OWR458794:OYA458794 OMV458794:OOE458794 OCZ458794:OEI458794 NTD458794:NUM458794 NJH458794:NKQ458794 MZL458794:NAU458794 MPP458794:MQY458794 MFT458794:MHC458794 LVX458794:LXG458794 LMB458794:LNK458794 LCF458794:LDO458794 KSJ458794:KTS458794 KIN458794:KJW458794 JYR458794:KAA458794 JOV458794:JQE458794 JEZ458794:JGI458794 IVD458794:IWM458794 ILH458794:IMQ458794 IBL458794:ICU458794 HRP458794:HSY458794 HHT458794:HJC458794 GXX458794:GZG458794 GOB458794:GPK458794 GEF458794:GFO458794 FUJ458794:FVS458794 FKN458794:FLW458794 FAR458794:FCA458794 EQV458794:ESE458794 EGZ458794:EII458794 DXD458794:DYM458794 DNH458794:DOQ458794 DDL458794:DEU458794 CTP458794:CUY458794 CJT458794:CLC458794 BZX458794:CBG458794 BQB458794:BRK458794 BGF458794:BHO458794 AWJ458794:AXS458794 AMN458794:ANW458794 ACR458794:AEA458794 SV458794:UE458794 IZ458794:KI458794 D458794:AM458794 WVL393258:WWU393258 WLP393258:WMY393258 WBT393258:WDC393258 VRX393258:VTG393258 VIB393258:VJK393258 UYF393258:UZO393258 UOJ393258:UPS393258 UEN393258:UFW393258 TUR393258:TWA393258 TKV393258:TME393258 TAZ393258:TCI393258 SRD393258:SSM393258 SHH393258:SIQ393258 RXL393258:RYU393258 RNP393258:ROY393258 RDT393258:RFC393258 QTX393258:QVG393258 QKB393258:QLK393258 QAF393258:QBO393258 PQJ393258:PRS393258 PGN393258:PHW393258 OWR393258:OYA393258 OMV393258:OOE393258 OCZ393258:OEI393258 NTD393258:NUM393258 NJH393258:NKQ393258 MZL393258:NAU393258 MPP393258:MQY393258 MFT393258:MHC393258 LVX393258:LXG393258 LMB393258:LNK393258 LCF393258:LDO393258 KSJ393258:KTS393258 KIN393258:KJW393258 JYR393258:KAA393258 JOV393258:JQE393258 JEZ393258:JGI393258 IVD393258:IWM393258 ILH393258:IMQ393258 IBL393258:ICU393258 HRP393258:HSY393258 HHT393258:HJC393258 GXX393258:GZG393258 GOB393258:GPK393258 GEF393258:GFO393258 FUJ393258:FVS393258 FKN393258:FLW393258 FAR393258:FCA393258 EQV393258:ESE393258 EGZ393258:EII393258 DXD393258:DYM393258 DNH393258:DOQ393258 DDL393258:DEU393258 CTP393258:CUY393258 CJT393258:CLC393258 BZX393258:CBG393258 BQB393258:BRK393258 BGF393258:BHO393258 AWJ393258:AXS393258 AMN393258:ANW393258 ACR393258:AEA393258 SV393258:UE393258 IZ393258:KI393258 D393258:AM393258 WVL327722:WWU327722 WLP327722:WMY327722 WBT327722:WDC327722 VRX327722:VTG327722 VIB327722:VJK327722 UYF327722:UZO327722 UOJ327722:UPS327722 UEN327722:UFW327722 TUR327722:TWA327722 TKV327722:TME327722 TAZ327722:TCI327722 SRD327722:SSM327722 SHH327722:SIQ327722 RXL327722:RYU327722 RNP327722:ROY327722 RDT327722:RFC327722 QTX327722:QVG327722 QKB327722:QLK327722 QAF327722:QBO327722 PQJ327722:PRS327722 PGN327722:PHW327722 OWR327722:OYA327722 OMV327722:OOE327722 OCZ327722:OEI327722 NTD327722:NUM327722 NJH327722:NKQ327722 MZL327722:NAU327722 MPP327722:MQY327722 MFT327722:MHC327722 LVX327722:LXG327722 LMB327722:LNK327722 LCF327722:LDO327722 KSJ327722:KTS327722 KIN327722:KJW327722 JYR327722:KAA327722 JOV327722:JQE327722 JEZ327722:JGI327722 IVD327722:IWM327722 ILH327722:IMQ327722 IBL327722:ICU327722 HRP327722:HSY327722 HHT327722:HJC327722 GXX327722:GZG327722 GOB327722:GPK327722 GEF327722:GFO327722 FUJ327722:FVS327722 FKN327722:FLW327722 FAR327722:FCA327722 EQV327722:ESE327722 EGZ327722:EII327722 DXD327722:DYM327722 DNH327722:DOQ327722 DDL327722:DEU327722 CTP327722:CUY327722 CJT327722:CLC327722 BZX327722:CBG327722 BQB327722:BRK327722 BGF327722:BHO327722 AWJ327722:AXS327722 AMN327722:ANW327722 ACR327722:AEA327722 SV327722:UE327722 IZ327722:KI327722 D327722:AM327722 WVL262186:WWU262186 WLP262186:WMY262186 WBT262186:WDC262186 VRX262186:VTG262186 VIB262186:VJK262186 UYF262186:UZO262186 UOJ262186:UPS262186 UEN262186:UFW262186 TUR262186:TWA262186 TKV262186:TME262186 TAZ262186:TCI262186 SRD262186:SSM262186 SHH262186:SIQ262186 RXL262186:RYU262186 RNP262186:ROY262186 RDT262186:RFC262186 QTX262186:QVG262186 QKB262186:QLK262186 QAF262186:QBO262186 PQJ262186:PRS262186 PGN262186:PHW262186 OWR262186:OYA262186 OMV262186:OOE262186 OCZ262186:OEI262186 NTD262186:NUM262186 NJH262186:NKQ262186 MZL262186:NAU262186 MPP262186:MQY262186 MFT262186:MHC262186 LVX262186:LXG262186 LMB262186:LNK262186 LCF262186:LDO262186 KSJ262186:KTS262186 KIN262186:KJW262186 JYR262186:KAA262186 JOV262186:JQE262186 JEZ262186:JGI262186 IVD262186:IWM262186 ILH262186:IMQ262186 IBL262186:ICU262186 HRP262186:HSY262186 HHT262186:HJC262186 GXX262186:GZG262186 GOB262186:GPK262186 GEF262186:GFO262186 FUJ262186:FVS262186 FKN262186:FLW262186 FAR262186:FCA262186 EQV262186:ESE262186 EGZ262186:EII262186 DXD262186:DYM262186 DNH262186:DOQ262186 DDL262186:DEU262186 CTP262186:CUY262186 CJT262186:CLC262186 BZX262186:CBG262186 BQB262186:BRK262186 BGF262186:BHO262186 AWJ262186:AXS262186 AMN262186:ANW262186 ACR262186:AEA262186 SV262186:UE262186 IZ262186:KI262186 D262186:AM262186 WVL196650:WWU196650 WLP196650:WMY196650 WBT196650:WDC196650 VRX196650:VTG196650 VIB196650:VJK196650 UYF196650:UZO196650 UOJ196650:UPS196650 UEN196650:UFW196650 TUR196650:TWA196650 TKV196650:TME196650 TAZ196650:TCI196650 SRD196650:SSM196650 SHH196650:SIQ196650 RXL196650:RYU196650 RNP196650:ROY196650 RDT196650:RFC196650 QTX196650:QVG196650 QKB196650:QLK196650 QAF196650:QBO196650 PQJ196650:PRS196650 PGN196650:PHW196650 OWR196650:OYA196650 OMV196650:OOE196650 OCZ196650:OEI196650 NTD196650:NUM196650 NJH196650:NKQ196650 MZL196650:NAU196650 MPP196650:MQY196650 MFT196650:MHC196650 LVX196650:LXG196650 LMB196650:LNK196650 LCF196650:LDO196650 KSJ196650:KTS196650 KIN196650:KJW196650 JYR196650:KAA196650 JOV196650:JQE196650 JEZ196650:JGI196650 IVD196650:IWM196650 ILH196650:IMQ196650 IBL196650:ICU196650 HRP196650:HSY196650 HHT196650:HJC196650 GXX196650:GZG196650 GOB196650:GPK196650 GEF196650:GFO196650 FUJ196650:FVS196650 FKN196650:FLW196650 FAR196650:FCA196650 EQV196650:ESE196650 EGZ196650:EII196650 DXD196650:DYM196650 DNH196650:DOQ196650 DDL196650:DEU196650 CTP196650:CUY196650 CJT196650:CLC196650 BZX196650:CBG196650 BQB196650:BRK196650 BGF196650:BHO196650 AWJ196650:AXS196650 AMN196650:ANW196650 ACR196650:AEA196650 SV196650:UE196650 IZ196650:KI196650 D196650:AM196650 WVL131114:WWU131114 WLP131114:WMY131114 WBT131114:WDC131114 VRX131114:VTG131114 VIB131114:VJK131114 UYF131114:UZO131114 UOJ131114:UPS131114 UEN131114:UFW131114 TUR131114:TWA131114 TKV131114:TME131114 TAZ131114:TCI131114 SRD131114:SSM131114 SHH131114:SIQ131114 RXL131114:RYU131114 RNP131114:ROY131114 RDT131114:RFC131114 QTX131114:QVG131114 QKB131114:QLK131114 QAF131114:QBO131114 PQJ131114:PRS131114 PGN131114:PHW131114 OWR131114:OYA131114 OMV131114:OOE131114 OCZ131114:OEI131114 NTD131114:NUM131114 NJH131114:NKQ131114 MZL131114:NAU131114 MPP131114:MQY131114 MFT131114:MHC131114 LVX131114:LXG131114 LMB131114:LNK131114 LCF131114:LDO131114 KSJ131114:KTS131114 KIN131114:KJW131114 JYR131114:KAA131114 JOV131114:JQE131114 JEZ131114:JGI131114 IVD131114:IWM131114 ILH131114:IMQ131114 IBL131114:ICU131114 HRP131114:HSY131114 HHT131114:HJC131114 GXX131114:GZG131114 GOB131114:GPK131114 GEF131114:GFO131114 FUJ131114:FVS131114 FKN131114:FLW131114 FAR131114:FCA131114 EQV131114:ESE131114 EGZ131114:EII131114 DXD131114:DYM131114 DNH131114:DOQ131114 DDL131114:DEU131114 CTP131114:CUY131114 CJT131114:CLC131114 BZX131114:CBG131114 BQB131114:BRK131114 BGF131114:BHO131114 AWJ131114:AXS131114 AMN131114:ANW131114 ACR131114:AEA131114 SV131114:UE131114 IZ131114:KI131114 D131114:AM131114 WVL65578:WWU65578 WLP65578:WMY65578 WBT65578:WDC65578 VRX65578:VTG65578 VIB65578:VJK65578 UYF65578:UZO65578 UOJ65578:UPS65578 UEN65578:UFW65578 TUR65578:TWA65578 TKV65578:TME65578 TAZ65578:TCI65578 SRD65578:SSM65578 SHH65578:SIQ65578 RXL65578:RYU65578 RNP65578:ROY65578 RDT65578:RFC65578 QTX65578:QVG65578 QKB65578:QLK65578 QAF65578:QBO65578 PQJ65578:PRS65578 PGN65578:PHW65578 OWR65578:OYA65578 OMV65578:OOE65578 OCZ65578:OEI65578 NTD65578:NUM65578 NJH65578:NKQ65578 MZL65578:NAU65578 MPP65578:MQY65578 MFT65578:MHC65578 LVX65578:LXG65578 LMB65578:LNK65578 LCF65578:LDO65578 KSJ65578:KTS65578 KIN65578:KJW65578 JYR65578:KAA65578 JOV65578:JQE65578 JEZ65578:JGI65578 IVD65578:IWM65578 ILH65578:IMQ65578 IBL65578:ICU65578 HRP65578:HSY65578 HHT65578:HJC65578 GXX65578:GZG65578 GOB65578:GPK65578 GEF65578:GFO65578 FUJ65578:FVS65578 FKN65578:FLW65578 FAR65578:FCA65578 EQV65578:ESE65578 EGZ65578:EII65578 DXD65578:DYM65578 DNH65578:DOQ65578 DDL65578:DEU65578 CTP65578:CUY65578 CJT65578:CLC65578 BZX65578:CBG65578 BQB65578:BRK65578 BGF65578:BHO65578 AWJ65578:AXS65578 AMN65578:ANW65578 ACR65578:AEA65578 SV65578:UE65578 IZ65578:KI65578 D65578:AM65578 WVL33:WWU33 WLP33:WMY33 WBT33:WDC33 VRX33:VTG33 VIB33:VJK33 UYF33:UZO33 UOJ33:UPS33 UEN33:UFW33 TUR33:TWA33 TKV33:TME33 TAZ33:TCI33 SRD33:SSM33 SHH33:SIQ33 RXL33:RYU33 RNP33:ROY33 RDT33:RFC33 QTX33:QVG33 QKB33:QLK33 QAF33:QBO33 PQJ33:PRS33 PGN33:PHW33 OWR33:OYA33 OMV33:OOE33 OCZ33:OEI33 NTD33:NUM33 NJH33:NKQ33 MZL33:NAU33 MPP33:MQY33 MFT33:MHC33 LVX33:LXG33 LMB33:LNK33 LCF33:LDO33 KSJ33:KTS33 KIN33:KJW33 JYR33:KAA33 JOV33:JQE33 JEZ33:JGI33 IVD33:IWM33 ILH33:IMQ33 IBL33:ICU33 HRP33:HSY33 HHT33:HJC33 GXX33:GZG33 GOB33:GPK33 GEF33:GFO33 FUJ33:FVS33 FKN33:FLW33 FAR33:FCA33 EQV33:ESE33 EGZ33:EII33 DXD33:DYM33 DNH33:DOQ33 DDL33:DEU33 CTP33:CUY33 CJT33:CLC33 BZX33:CBG33 BQB33:BRK33 BGF33:BHO33 AWJ33:AXS33 AMN33:ANW33 ACR33:AEA33 SV33:UE33 IZ33:KI33 D33:AM33 WVL983079:WWU983079 WLP983079:WMY983079 WBT983079:WDC983079 VRX983079:VTG983079 VIB983079:VJK983079 UYF983079:UZO983079 UOJ983079:UPS983079 UEN983079:UFW983079 TUR983079:TWA983079 TKV983079:TME983079 TAZ983079:TCI983079 SRD983079:SSM983079 SHH983079:SIQ983079 RXL983079:RYU983079 RNP983079:ROY983079 RDT983079:RFC983079 QTX983079:QVG983079 QKB983079:QLK983079 QAF983079:QBO983079 PQJ983079:PRS983079 PGN983079:PHW983079 OWR983079:OYA983079 OMV983079:OOE983079 OCZ983079:OEI983079 NTD983079:NUM983079 NJH983079:NKQ983079 MZL983079:NAU983079 MPP983079:MQY983079 MFT983079:MHC983079 LVX983079:LXG983079 LMB983079:LNK983079 LCF983079:LDO983079 KSJ983079:KTS983079 KIN983079:KJW983079 JYR983079:KAA983079 JOV983079:JQE983079 JEZ983079:JGI983079 IVD983079:IWM983079 ILH983079:IMQ983079 IBL983079:ICU983079 HRP983079:HSY983079 HHT983079:HJC983079 GXX983079:GZG983079 GOB983079:GPK983079 GEF983079:GFO983079 FUJ983079:FVS983079 FKN983079:FLW983079 FAR983079:FCA983079 EQV983079:ESE983079 EGZ983079:EII983079 DXD983079:DYM983079 DNH983079:DOQ983079 DDL983079:DEU983079 CTP983079:CUY983079 CJT983079:CLC983079 BZX983079:CBG983079 BQB983079:BRK983079 BGF983079:BHO983079 AWJ983079:AXS983079 AMN983079:ANW983079 ACR983079:AEA983079 SV983079:UE983079 IZ983079:KI983079 D983079:AM983079 WVL917543:WWU917543 WLP917543:WMY917543 WBT917543:WDC917543 VRX917543:VTG917543 VIB917543:VJK917543 UYF917543:UZO917543 UOJ917543:UPS917543 UEN917543:UFW917543 TUR917543:TWA917543 TKV917543:TME917543 TAZ917543:TCI917543 SRD917543:SSM917543 SHH917543:SIQ917543 RXL917543:RYU917543 RNP917543:ROY917543 RDT917543:RFC917543 QTX917543:QVG917543 QKB917543:QLK917543 QAF917543:QBO917543 PQJ917543:PRS917543 PGN917543:PHW917543 OWR917543:OYA917543 OMV917543:OOE917543 OCZ917543:OEI917543 NTD917543:NUM917543 NJH917543:NKQ917543 MZL917543:NAU917543 MPP917543:MQY917543 MFT917543:MHC917543 LVX917543:LXG917543 LMB917543:LNK917543 LCF917543:LDO917543 KSJ917543:KTS917543 KIN917543:KJW917543 JYR917543:KAA917543 JOV917543:JQE917543 JEZ917543:JGI917543 IVD917543:IWM917543 ILH917543:IMQ917543 IBL917543:ICU917543 HRP917543:HSY917543 HHT917543:HJC917543 GXX917543:GZG917543 GOB917543:GPK917543 GEF917543:GFO917543 FUJ917543:FVS917543 FKN917543:FLW917543 FAR917543:FCA917543 EQV917543:ESE917543 EGZ917543:EII917543 DXD917543:DYM917543 DNH917543:DOQ917543 DDL917543:DEU917543 CTP917543:CUY917543 CJT917543:CLC917543 BZX917543:CBG917543 BQB917543:BRK917543 BGF917543:BHO917543 AWJ917543:AXS917543 AMN917543:ANW917543 ACR917543:AEA917543 SV917543:UE917543 IZ917543:KI917543 D917543:AM917543 WVL852007:WWU852007 WLP852007:WMY852007 WBT852007:WDC852007 VRX852007:VTG852007 VIB852007:VJK852007 UYF852007:UZO852007 UOJ852007:UPS852007 UEN852007:UFW852007 TUR852007:TWA852007 TKV852007:TME852007 TAZ852007:TCI852007 SRD852007:SSM852007 SHH852007:SIQ852007 RXL852007:RYU852007 RNP852007:ROY852007 RDT852007:RFC852007 QTX852007:QVG852007 QKB852007:QLK852007 QAF852007:QBO852007 PQJ852007:PRS852007 PGN852007:PHW852007 OWR852007:OYA852007 OMV852007:OOE852007 OCZ852007:OEI852007 NTD852007:NUM852007 NJH852007:NKQ852007 MZL852007:NAU852007 MPP852007:MQY852007 MFT852007:MHC852007 LVX852007:LXG852007 LMB852007:LNK852007 LCF852007:LDO852007 KSJ852007:KTS852007 KIN852007:KJW852007 JYR852007:KAA852007 JOV852007:JQE852007 JEZ852007:JGI852007 IVD852007:IWM852007 ILH852007:IMQ852007 IBL852007:ICU852007 HRP852007:HSY852007 HHT852007:HJC852007 GXX852007:GZG852007 GOB852007:GPK852007 GEF852007:GFO852007 FUJ852007:FVS852007 FKN852007:FLW852007 FAR852007:FCA852007 EQV852007:ESE852007 EGZ852007:EII852007 DXD852007:DYM852007 DNH852007:DOQ852007 DDL852007:DEU852007 CTP852007:CUY852007 CJT852007:CLC852007 BZX852007:CBG852007 BQB852007:BRK852007 BGF852007:BHO852007 AWJ852007:AXS852007 AMN852007:ANW852007 ACR852007:AEA852007 SV852007:UE852007 IZ852007:KI852007 D852007:AM852007 WVL786471:WWU786471 WLP786471:WMY786471 WBT786471:WDC786471 VRX786471:VTG786471 VIB786471:VJK786471 UYF786471:UZO786471 UOJ786471:UPS786471 UEN786471:UFW786471 TUR786471:TWA786471 TKV786471:TME786471 TAZ786471:TCI786471 SRD786471:SSM786471 SHH786471:SIQ786471 RXL786471:RYU786471 RNP786471:ROY786471 RDT786471:RFC786471 QTX786471:QVG786471 QKB786471:QLK786471 QAF786471:QBO786471 PQJ786471:PRS786471 PGN786471:PHW786471 OWR786471:OYA786471 OMV786471:OOE786471 OCZ786471:OEI786471 NTD786471:NUM786471 NJH786471:NKQ786471 MZL786471:NAU786471 MPP786471:MQY786471 MFT786471:MHC786471 LVX786471:LXG786471 LMB786471:LNK786471 LCF786471:LDO786471 KSJ786471:KTS786471 KIN786471:KJW786471 JYR786471:KAA786471 JOV786471:JQE786471 JEZ786471:JGI786471 IVD786471:IWM786471 ILH786471:IMQ786471 IBL786471:ICU786471 HRP786471:HSY786471 HHT786471:HJC786471 GXX786471:GZG786471 GOB786471:GPK786471 GEF786471:GFO786471 FUJ786471:FVS786471 FKN786471:FLW786471 FAR786471:FCA786471 EQV786471:ESE786471 EGZ786471:EII786471 DXD786471:DYM786471 DNH786471:DOQ786471 DDL786471:DEU786471 CTP786471:CUY786471 CJT786471:CLC786471 BZX786471:CBG786471 BQB786471:BRK786471 BGF786471:BHO786471 AWJ786471:AXS786471 AMN786471:ANW786471 ACR786471:AEA786471 SV786471:UE786471 IZ786471:KI786471 D786471:AM786471 WVL720935:WWU720935 WLP720935:WMY720935 WBT720935:WDC720935 VRX720935:VTG720935 VIB720935:VJK720935 UYF720935:UZO720935 UOJ720935:UPS720935 UEN720935:UFW720935 TUR720935:TWA720935 TKV720935:TME720935 TAZ720935:TCI720935 SRD720935:SSM720935 SHH720935:SIQ720935 RXL720935:RYU720935 RNP720935:ROY720935 RDT720935:RFC720935 QTX720935:QVG720935 QKB720935:QLK720935 QAF720935:QBO720935 PQJ720935:PRS720935 PGN720935:PHW720935 OWR720935:OYA720935 OMV720935:OOE720935 OCZ720935:OEI720935 NTD720935:NUM720935 NJH720935:NKQ720935 MZL720935:NAU720935 MPP720935:MQY720935 MFT720935:MHC720935 LVX720935:LXG720935 LMB720935:LNK720935 LCF720935:LDO720935 KSJ720935:KTS720935 KIN720935:KJW720935 JYR720935:KAA720935 JOV720935:JQE720935 JEZ720935:JGI720935 IVD720935:IWM720935 ILH720935:IMQ720935 IBL720935:ICU720935 HRP720935:HSY720935 HHT720935:HJC720935 GXX720935:GZG720935 GOB720935:GPK720935 GEF720935:GFO720935 FUJ720935:FVS720935 FKN720935:FLW720935 FAR720935:FCA720935 EQV720935:ESE720935 EGZ720935:EII720935 DXD720935:DYM720935 DNH720935:DOQ720935 DDL720935:DEU720935 CTP720935:CUY720935 CJT720935:CLC720935 BZX720935:CBG720935 BQB720935:BRK720935 BGF720935:BHO720935 AWJ720935:AXS720935 AMN720935:ANW720935 ACR720935:AEA720935 SV720935:UE720935 IZ720935:KI720935 D720935:AM720935 WVL655399:WWU655399 WLP655399:WMY655399 WBT655399:WDC655399 VRX655399:VTG655399 VIB655399:VJK655399 UYF655399:UZO655399 UOJ655399:UPS655399 UEN655399:UFW655399 TUR655399:TWA655399 TKV655399:TME655399 TAZ655399:TCI655399 SRD655399:SSM655399 SHH655399:SIQ655399 RXL655399:RYU655399 RNP655399:ROY655399 RDT655399:RFC655399 QTX655399:QVG655399 QKB655399:QLK655399 QAF655399:QBO655399 PQJ655399:PRS655399 PGN655399:PHW655399 OWR655399:OYA655399 OMV655399:OOE655399 OCZ655399:OEI655399 NTD655399:NUM655399 NJH655399:NKQ655399 MZL655399:NAU655399 MPP655399:MQY655399 MFT655399:MHC655399 LVX655399:LXG655399 LMB655399:LNK655399 LCF655399:LDO655399 KSJ655399:KTS655399 KIN655399:KJW655399 JYR655399:KAA655399 JOV655399:JQE655399 JEZ655399:JGI655399 IVD655399:IWM655399 ILH655399:IMQ655399 IBL655399:ICU655399 HRP655399:HSY655399 HHT655399:HJC655399 GXX655399:GZG655399 GOB655399:GPK655399 GEF655399:GFO655399 FUJ655399:FVS655399 FKN655399:FLW655399 FAR655399:FCA655399 EQV655399:ESE655399 EGZ655399:EII655399 DXD655399:DYM655399 DNH655399:DOQ655399 DDL655399:DEU655399 CTP655399:CUY655399 CJT655399:CLC655399 BZX655399:CBG655399 BQB655399:BRK655399 BGF655399:BHO655399 AWJ655399:AXS655399 AMN655399:ANW655399 ACR655399:AEA655399 SV655399:UE655399 IZ655399:KI655399 D655399:AM655399 WVL589863:WWU589863 WLP589863:WMY589863 WBT589863:WDC589863 VRX589863:VTG589863 VIB589863:VJK589863 UYF589863:UZO589863 UOJ589863:UPS589863 UEN589863:UFW589863 TUR589863:TWA589863 TKV589863:TME589863 TAZ589863:TCI589863 SRD589863:SSM589863 SHH589863:SIQ589863 RXL589863:RYU589863 RNP589863:ROY589863 RDT589863:RFC589863 QTX589863:QVG589863 QKB589863:QLK589863 QAF589863:QBO589863 PQJ589863:PRS589863 PGN589863:PHW589863 OWR589863:OYA589863 OMV589863:OOE589863 OCZ589863:OEI589863 NTD589863:NUM589863 NJH589863:NKQ589863 MZL589863:NAU589863 MPP589863:MQY589863 MFT589863:MHC589863 LVX589863:LXG589863 LMB589863:LNK589863 LCF589863:LDO589863 KSJ589863:KTS589863 KIN589863:KJW589863 JYR589863:KAA589863 JOV589863:JQE589863 JEZ589863:JGI589863 IVD589863:IWM589863 ILH589863:IMQ589863 IBL589863:ICU589863 HRP589863:HSY589863 HHT589863:HJC589863 GXX589863:GZG589863 GOB589863:GPK589863 GEF589863:GFO589863 FUJ589863:FVS589863 FKN589863:FLW589863 FAR589863:FCA589863 EQV589863:ESE589863 EGZ589863:EII589863 DXD589863:DYM589863 DNH589863:DOQ589863 DDL589863:DEU589863 CTP589863:CUY589863 CJT589863:CLC589863 BZX589863:CBG589863 BQB589863:BRK589863 BGF589863:BHO589863 AWJ589863:AXS589863 AMN589863:ANW589863 ACR589863:AEA589863 SV589863:UE589863 IZ589863:KI589863 D589863:AM589863 WVL524327:WWU524327 WLP524327:WMY524327 WBT524327:WDC524327 VRX524327:VTG524327 VIB524327:VJK524327 UYF524327:UZO524327 UOJ524327:UPS524327 UEN524327:UFW524327 TUR524327:TWA524327 TKV524327:TME524327 TAZ524327:TCI524327 SRD524327:SSM524327 SHH524327:SIQ524327 RXL524327:RYU524327 RNP524327:ROY524327 RDT524327:RFC524327 QTX524327:QVG524327 QKB524327:QLK524327 QAF524327:QBO524327 PQJ524327:PRS524327 PGN524327:PHW524327 OWR524327:OYA524327 OMV524327:OOE524327 OCZ524327:OEI524327 NTD524327:NUM524327 NJH524327:NKQ524327 MZL524327:NAU524327 MPP524327:MQY524327 MFT524327:MHC524327 LVX524327:LXG524327 LMB524327:LNK524327 LCF524327:LDO524327 KSJ524327:KTS524327 KIN524327:KJW524327 JYR524327:KAA524327 JOV524327:JQE524327 JEZ524327:JGI524327 IVD524327:IWM524327 ILH524327:IMQ524327 IBL524327:ICU524327 HRP524327:HSY524327 HHT524327:HJC524327 GXX524327:GZG524327 GOB524327:GPK524327 GEF524327:GFO524327 FUJ524327:FVS524327 FKN524327:FLW524327 FAR524327:FCA524327 EQV524327:ESE524327 EGZ524327:EII524327 DXD524327:DYM524327 DNH524327:DOQ524327 DDL524327:DEU524327 CTP524327:CUY524327 CJT524327:CLC524327 BZX524327:CBG524327 BQB524327:BRK524327 BGF524327:BHO524327 AWJ524327:AXS524327 AMN524327:ANW524327 ACR524327:AEA524327 SV524327:UE524327 IZ524327:KI524327 D524327:AM524327 WVL458791:WWU458791 WLP458791:WMY458791 WBT458791:WDC458791 VRX458791:VTG458791 VIB458791:VJK458791 UYF458791:UZO458791 UOJ458791:UPS458791 UEN458791:UFW458791 TUR458791:TWA458791 TKV458791:TME458791 TAZ458791:TCI458791 SRD458791:SSM458791 SHH458791:SIQ458791 RXL458791:RYU458791 RNP458791:ROY458791 RDT458791:RFC458791 QTX458791:QVG458791 QKB458791:QLK458791 QAF458791:QBO458791 PQJ458791:PRS458791 PGN458791:PHW458791 OWR458791:OYA458791 OMV458791:OOE458791 OCZ458791:OEI458791 NTD458791:NUM458791 NJH458791:NKQ458791 MZL458791:NAU458791 MPP458791:MQY458791 MFT458791:MHC458791 LVX458791:LXG458791 LMB458791:LNK458791 LCF458791:LDO458791 KSJ458791:KTS458791 KIN458791:KJW458791 JYR458791:KAA458791 JOV458791:JQE458791 JEZ458791:JGI458791 IVD458791:IWM458791 ILH458791:IMQ458791 IBL458791:ICU458791 HRP458791:HSY458791 HHT458791:HJC458791 GXX458791:GZG458791 GOB458791:GPK458791 GEF458791:GFO458791 FUJ458791:FVS458791 FKN458791:FLW458791 FAR458791:FCA458791 EQV458791:ESE458791 EGZ458791:EII458791 DXD458791:DYM458791 DNH458791:DOQ458791 DDL458791:DEU458791 CTP458791:CUY458791 CJT458791:CLC458791 BZX458791:CBG458791 BQB458791:BRK458791 BGF458791:BHO458791 AWJ458791:AXS458791 AMN458791:ANW458791 ACR458791:AEA458791 SV458791:UE458791 IZ458791:KI458791 D458791:AM458791 WVL393255:WWU393255 WLP393255:WMY393255 WBT393255:WDC393255 VRX393255:VTG393255 VIB393255:VJK393255 UYF393255:UZO393255 UOJ393255:UPS393255 UEN393255:UFW393255 TUR393255:TWA393255 TKV393255:TME393255 TAZ393255:TCI393255 SRD393255:SSM393255 SHH393255:SIQ393255 RXL393255:RYU393255 RNP393255:ROY393255 RDT393255:RFC393255 QTX393255:QVG393255 QKB393255:QLK393255 QAF393255:QBO393255 PQJ393255:PRS393255 PGN393255:PHW393255 OWR393255:OYA393255 OMV393255:OOE393255 OCZ393255:OEI393255 NTD393255:NUM393255 NJH393255:NKQ393255 MZL393255:NAU393255 MPP393255:MQY393255 MFT393255:MHC393255 LVX393255:LXG393255 LMB393255:LNK393255 LCF393255:LDO393255 KSJ393255:KTS393255 KIN393255:KJW393255 JYR393255:KAA393255 JOV393255:JQE393255 JEZ393255:JGI393255 IVD393255:IWM393255 ILH393255:IMQ393255 IBL393255:ICU393255 HRP393255:HSY393255 HHT393255:HJC393255 GXX393255:GZG393255 GOB393255:GPK393255 GEF393255:GFO393255 FUJ393255:FVS393255 FKN393255:FLW393255 FAR393255:FCA393255 EQV393255:ESE393255 EGZ393255:EII393255 DXD393255:DYM393255 DNH393255:DOQ393255 DDL393255:DEU393255 CTP393255:CUY393255 CJT393255:CLC393255 BZX393255:CBG393255 BQB393255:BRK393255 BGF393255:BHO393255 AWJ393255:AXS393255 AMN393255:ANW393255 ACR393255:AEA393255 SV393255:UE393255 IZ393255:KI393255 D393255:AM393255 WVL327719:WWU327719 WLP327719:WMY327719 WBT327719:WDC327719 VRX327719:VTG327719 VIB327719:VJK327719 UYF327719:UZO327719 UOJ327719:UPS327719 UEN327719:UFW327719 TUR327719:TWA327719 TKV327719:TME327719 TAZ327719:TCI327719 SRD327719:SSM327719 SHH327719:SIQ327719 RXL327719:RYU327719 RNP327719:ROY327719 RDT327719:RFC327719 QTX327719:QVG327719 QKB327719:QLK327719 QAF327719:QBO327719 PQJ327719:PRS327719 PGN327719:PHW327719 OWR327719:OYA327719 OMV327719:OOE327719 OCZ327719:OEI327719 NTD327719:NUM327719 NJH327719:NKQ327719 MZL327719:NAU327719 MPP327719:MQY327719 MFT327719:MHC327719 LVX327719:LXG327719 LMB327719:LNK327719 LCF327719:LDO327719 KSJ327719:KTS327719 KIN327719:KJW327719 JYR327719:KAA327719 JOV327719:JQE327719 JEZ327719:JGI327719 IVD327719:IWM327719 ILH327719:IMQ327719 IBL327719:ICU327719 HRP327719:HSY327719 HHT327719:HJC327719 GXX327719:GZG327719 GOB327719:GPK327719 GEF327719:GFO327719 FUJ327719:FVS327719 FKN327719:FLW327719 FAR327719:FCA327719 EQV327719:ESE327719 EGZ327719:EII327719 DXD327719:DYM327719 DNH327719:DOQ327719 DDL327719:DEU327719 CTP327719:CUY327719 CJT327719:CLC327719 BZX327719:CBG327719 BQB327719:BRK327719 BGF327719:BHO327719 AWJ327719:AXS327719 AMN327719:ANW327719 ACR327719:AEA327719 SV327719:UE327719 IZ327719:KI327719 D327719:AM327719 WVL262183:WWU262183 WLP262183:WMY262183 WBT262183:WDC262183 VRX262183:VTG262183 VIB262183:VJK262183 UYF262183:UZO262183 UOJ262183:UPS262183 UEN262183:UFW262183 TUR262183:TWA262183 TKV262183:TME262183 TAZ262183:TCI262183 SRD262183:SSM262183 SHH262183:SIQ262183 RXL262183:RYU262183 RNP262183:ROY262183 RDT262183:RFC262183 QTX262183:QVG262183 QKB262183:QLK262183 QAF262183:QBO262183 PQJ262183:PRS262183 PGN262183:PHW262183 OWR262183:OYA262183 OMV262183:OOE262183 OCZ262183:OEI262183 NTD262183:NUM262183 NJH262183:NKQ262183 MZL262183:NAU262183 MPP262183:MQY262183 MFT262183:MHC262183 LVX262183:LXG262183 LMB262183:LNK262183 LCF262183:LDO262183 KSJ262183:KTS262183 KIN262183:KJW262183 JYR262183:KAA262183 JOV262183:JQE262183 JEZ262183:JGI262183 IVD262183:IWM262183 ILH262183:IMQ262183 IBL262183:ICU262183 HRP262183:HSY262183 HHT262183:HJC262183 GXX262183:GZG262183 GOB262183:GPK262183 GEF262183:GFO262183 FUJ262183:FVS262183 FKN262183:FLW262183 FAR262183:FCA262183 EQV262183:ESE262183 EGZ262183:EII262183 DXD262183:DYM262183 DNH262183:DOQ262183 DDL262183:DEU262183 CTP262183:CUY262183 CJT262183:CLC262183 BZX262183:CBG262183 BQB262183:BRK262183 BGF262183:BHO262183 AWJ262183:AXS262183 AMN262183:ANW262183 ACR262183:AEA262183 SV262183:UE262183 IZ262183:KI262183 D262183:AM262183 WVL196647:WWU196647 WLP196647:WMY196647 WBT196647:WDC196647 VRX196647:VTG196647 VIB196647:VJK196647 UYF196647:UZO196647 UOJ196647:UPS196647 UEN196647:UFW196647 TUR196647:TWA196647 TKV196647:TME196647 TAZ196647:TCI196647 SRD196647:SSM196647 SHH196647:SIQ196647 RXL196647:RYU196647 RNP196647:ROY196647 RDT196647:RFC196647 QTX196647:QVG196647 QKB196647:QLK196647 QAF196647:QBO196647 PQJ196647:PRS196647 PGN196647:PHW196647 OWR196647:OYA196647 OMV196647:OOE196647 OCZ196647:OEI196647 NTD196647:NUM196647 NJH196647:NKQ196647 MZL196647:NAU196647 MPP196647:MQY196647 MFT196647:MHC196647 LVX196647:LXG196647 LMB196647:LNK196647 LCF196647:LDO196647 KSJ196647:KTS196647 KIN196647:KJW196647 JYR196647:KAA196647 JOV196647:JQE196647 JEZ196647:JGI196647 IVD196647:IWM196647 ILH196647:IMQ196647 IBL196647:ICU196647 HRP196647:HSY196647 HHT196647:HJC196647 GXX196647:GZG196647 GOB196647:GPK196647 GEF196647:GFO196647 FUJ196647:FVS196647 FKN196647:FLW196647 FAR196647:FCA196647 EQV196647:ESE196647 EGZ196647:EII196647 DXD196647:DYM196647 DNH196647:DOQ196647 DDL196647:DEU196647 CTP196647:CUY196647 CJT196647:CLC196647 BZX196647:CBG196647 BQB196647:BRK196647 BGF196647:BHO196647 AWJ196647:AXS196647 AMN196647:ANW196647 ACR196647:AEA196647 SV196647:UE196647 IZ196647:KI196647 D196647:AM196647 WVL131111:WWU131111 WLP131111:WMY131111 WBT131111:WDC131111 VRX131111:VTG131111 VIB131111:VJK131111 UYF131111:UZO131111 UOJ131111:UPS131111 UEN131111:UFW131111 TUR131111:TWA131111 TKV131111:TME131111 TAZ131111:TCI131111 SRD131111:SSM131111 SHH131111:SIQ131111 RXL131111:RYU131111 RNP131111:ROY131111 RDT131111:RFC131111 QTX131111:QVG131111 QKB131111:QLK131111 QAF131111:QBO131111 PQJ131111:PRS131111 PGN131111:PHW131111 OWR131111:OYA131111 OMV131111:OOE131111 OCZ131111:OEI131111 NTD131111:NUM131111 NJH131111:NKQ131111 MZL131111:NAU131111 MPP131111:MQY131111 MFT131111:MHC131111 LVX131111:LXG131111 LMB131111:LNK131111 LCF131111:LDO131111 KSJ131111:KTS131111 KIN131111:KJW131111 JYR131111:KAA131111 JOV131111:JQE131111 JEZ131111:JGI131111 IVD131111:IWM131111 ILH131111:IMQ131111 IBL131111:ICU131111 HRP131111:HSY131111 HHT131111:HJC131111 GXX131111:GZG131111 GOB131111:GPK131111 GEF131111:GFO131111 FUJ131111:FVS131111 FKN131111:FLW131111 FAR131111:FCA131111 EQV131111:ESE131111 EGZ131111:EII131111 DXD131111:DYM131111 DNH131111:DOQ131111 DDL131111:DEU131111 CTP131111:CUY131111 CJT131111:CLC131111 BZX131111:CBG131111 BQB131111:BRK131111 BGF131111:BHO131111 AWJ131111:AXS131111 AMN131111:ANW131111 ACR131111:AEA131111 SV131111:UE131111 IZ131111:KI131111 D131111:AM131111 WVL65575:WWU65575 WLP65575:WMY65575 WBT65575:WDC65575 VRX65575:VTG65575 VIB65575:VJK65575 UYF65575:UZO65575 UOJ65575:UPS65575 UEN65575:UFW65575 TUR65575:TWA65575 TKV65575:TME65575 TAZ65575:TCI65575 SRD65575:SSM65575 SHH65575:SIQ65575 RXL65575:RYU65575 RNP65575:ROY65575 RDT65575:RFC65575 QTX65575:QVG65575 QKB65575:QLK65575 QAF65575:QBO65575 PQJ65575:PRS65575 PGN65575:PHW65575 OWR65575:OYA65575 OMV65575:OOE65575 OCZ65575:OEI65575 NTD65575:NUM65575 NJH65575:NKQ65575 MZL65575:NAU65575 MPP65575:MQY65575 MFT65575:MHC65575 LVX65575:LXG65575 LMB65575:LNK65575 LCF65575:LDO65575 KSJ65575:KTS65575 KIN65575:KJW65575 JYR65575:KAA65575 JOV65575:JQE65575 JEZ65575:JGI65575 IVD65575:IWM65575 ILH65575:IMQ65575 IBL65575:ICU65575 HRP65575:HSY65575 HHT65575:HJC65575 GXX65575:GZG65575 GOB65575:GPK65575 GEF65575:GFO65575 FUJ65575:FVS65575 FKN65575:FLW65575 FAR65575:FCA65575 EQV65575:ESE65575 EGZ65575:EII65575 DXD65575:DYM65575 DNH65575:DOQ65575 DDL65575:DEU65575 CTP65575:CUY65575 CJT65575:CLC65575 BZX65575:CBG65575 BQB65575:BRK65575 BGF65575:BHO65575 AWJ65575:AXS65575 AMN65575:ANW65575 ACR65575:AEA65575 SV65575:UE65575 IZ65575:KI65575 D65575:AM65575 WVL30:WWU30 WLP30:WMY30 WBT30:WDC30 VRX30:VTG30 VIB30:VJK30 UYF30:UZO30 UOJ30:UPS30 UEN30:UFW30 TUR30:TWA30 TKV30:TME30 TAZ30:TCI30 SRD30:SSM30 SHH30:SIQ30 RXL30:RYU30 RNP30:ROY30 RDT30:RFC30 QTX30:QVG30 QKB30:QLK30 QAF30:QBO30 PQJ30:PRS30 PGN30:PHW30 OWR30:OYA30 OMV30:OOE30 OCZ30:OEI30 NTD30:NUM30 NJH30:NKQ30 MZL30:NAU30 MPP30:MQY30 MFT30:MHC30 LVX30:LXG30 LMB30:LNK30 LCF30:LDO30 KSJ30:KTS30 KIN30:KJW30 JYR30:KAA30 JOV30:JQE30 JEZ30:JGI30 IVD30:IWM30 ILH30:IMQ30 IBL30:ICU30 HRP30:HSY30 HHT30:HJC30 GXX30:GZG30 GOB30:GPK30 GEF30:GFO30 FUJ30:FVS30 FKN30:FLW30 FAR30:FCA30 EQV30:ESE30 EGZ30:EII30 DXD30:DYM30 DNH30:DOQ30 DDL30:DEU30 CTP30:CUY30 CJT30:CLC30 BZX30:CBG30 BQB30:BRK30 BGF30:BHO30 AWJ30:AXS30 AMN30:ANW30 ACR30:AEA30 SV30:UE30 IZ30:KI30 WVL983088:WWU983088 WVL983076:WWC983076 WLP983076:WMG983076 WBT983076:WCK983076 VRX983076:VSO983076 VIB983076:VIS983076 UYF983076:UYW983076 UOJ983076:UPA983076 UEN983076:UFE983076 TUR983076:TVI983076 TKV983076:TLM983076 TAZ983076:TBQ983076 SRD983076:SRU983076 SHH983076:SHY983076 RXL983076:RYC983076 RNP983076:ROG983076 RDT983076:REK983076 QTX983076:QUO983076 QKB983076:QKS983076 QAF983076:QAW983076 PQJ983076:PRA983076 PGN983076:PHE983076 OWR983076:OXI983076 OMV983076:ONM983076 OCZ983076:ODQ983076 NTD983076:NTU983076 NJH983076:NJY983076 MZL983076:NAC983076 MPP983076:MQG983076 MFT983076:MGK983076 LVX983076:LWO983076 LMB983076:LMS983076 LCF983076:LCW983076 KSJ983076:KTA983076 KIN983076:KJE983076 JYR983076:JZI983076 JOV983076:JPM983076 JEZ983076:JFQ983076 IVD983076:IVU983076 ILH983076:ILY983076 IBL983076:ICC983076 HRP983076:HSG983076 HHT983076:HIK983076 GXX983076:GYO983076 GOB983076:GOS983076 GEF983076:GEW983076 FUJ983076:FVA983076 FKN983076:FLE983076 FAR983076:FBI983076 EQV983076:ERM983076 EGZ983076:EHQ983076 DXD983076:DXU983076 DNH983076:DNY983076 DDL983076:DEC983076 CTP983076:CUG983076 CJT983076:CKK983076 BZX983076:CAO983076 BQB983076:BQS983076 BGF983076:BGW983076 AWJ983076:AXA983076 AMN983076:ANE983076 ACR983076:ADI983076 SV983076:TM983076 IZ983076:JQ983076 D983076:U983076 WVL917540:WWC917540 WLP917540:WMG917540 WBT917540:WCK917540 VRX917540:VSO917540 VIB917540:VIS917540 UYF917540:UYW917540 UOJ917540:UPA917540 UEN917540:UFE917540 TUR917540:TVI917540 TKV917540:TLM917540 TAZ917540:TBQ917540 SRD917540:SRU917540 SHH917540:SHY917540 RXL917540:RYC917540 RNP917540:ROG917540 RDT917540:REK917540 QTX917540:QUO917540 QKB917540:QKS917540 QAF917540:QAW917540 PQJ917540:PRA917540 PGN917540:PHE917540 OWR917540:OXI917540 OMV917540:ONM917540 OCZ917540:ODQ917540 NTD917540:NTU917540 NJH917540:NJY917540 MZL917540:NAC917540 MPP917540:MQG917540 MFT917540:MGK917540 LVX917540:LWO917540 LMB917540:LMS917540 LCF917540:LCW917540 KSJ917540:KTA917540 KIN917540:KJE917540 JYR917540:JZI917540 JOV917540:JPM917540 JEZ917540:JFQ917540 IVD917540:IVU917540 ILH917540:ILY917540 IBL917540:ICC917540 HRP917540:HSG917540 HHT917540:HIK917540 GXX917540:GYO917540 GOB917540:GOS917540 GEF917540:GEW917540 FUJ917540:FVA917540 FKN917540:FLE917540 FAR917540:FBI917540 EQV917540:ERM917540 EGZ917540:EHQ917540 DXD917540:DXU917540 DNH917540:DNY917540 DDL917540:DEC917540 CTP917540:CUG917540 CJT917540:CKK917540 BZX917540:CAO917540 BQB917540:BQS917540 BGF917540:BGW917540 AWJ917540:AXA917540 AMN917540:ANE917540 ACR917540:ADI917540 SV917540:TM917540 IZ917540:JQ917540 D917540:U917540 WVL852004:WWC852004 WLP852004:WMG852004 WBT852004:WCK852004 VRX852004:VSO852004 VIB852004:VIS852004 UYF852004:UYW852004 UOJ852004:UPA852004 UEN852004:UFE852004 TUR852004:TVI852004 TKV852004:TLM852004 TAZ852004:TBQ852004 SRD852004:SRU852004 SHH852004:SHY852004 RXL852004:RYC852004 RNP852004:ROG852004 RDT852004:REK852004 QTX852004:QUO852004 QKB852004:QKS852004 QAF852004:QAW852004 PQJ852004:PRA852004 PGN852004:PHE852004 OWR852004:OXI852004 OMV852004:ONM852004 OCZ852004:ODQ852004 NTD852004:NTU852004 NJH852004:NJY852004 MZL852004:NAC852004 MPP852004:MQG852004 MFT852004:MGK852004 LVX852004:LWO852004 LMB852004:LMS852004 LCF852004:LCW852004 KSJ852004:KTA852004 KIN852004:KJE852004 JYR852004:JZI852004 JOV852004:JPM852004 JEZ852004:JFQ852004 IVD852004:IVU852004 ILH852004:ILY852004 IBL852004:ICC852004 HRP852004:HSG852004 HHT852004:HIK852004 GXX852004:GYO852004 GOB852004:GOS852004 GEF852004:GEW852004 FUJ852004:FVA852004 FKN852004:FLE852004 FAR852004:FBI852004 EQV852004:ERM852004 EGZ852004:EHQ852004 DXD852004:DXU852004 DNH852004:DNY852004 DDL852004:DEC852004 CTP852004:CUG852004 CJT852004:CKK852004 BZX852004:CAO852004 BQB852004:BQS852004 BGF852004:BGW852004 AWJ852004:AXA852004 AMN852004:ANE852004 ACR852004:ADI852004 SV852004:TM852004 IZ852004:JQ852004 D852004:U852004 WVL786468:WWC786468 WLP786468:WMG786468 WBT786468:WCK786468 VRX786468:VSO786468 VIB786468:VIS786468 UYF786468:UYW786468 UOJ786468:UPA786468 UEN786468:UFE786468 TUR786468:TVI786468 TKV786468:TLM786468 TAZ786468:TBQ786468 SRD786468:SRU786468 SHH786468:SHY786468 RXL786468:RYC786468 RNP786468:ROG786468 RDT786468:REK786468 QTX786468:QUO786468 QKB786468:QKS786468 QAF786468:QAW786468 PQJ786468:PRA786468 PGN786468:PHE786468 OWR786468:OXI786468 OMV786468:ONM786468 OCZ786468:ODQ786468 NTD786468:NTU786468 NJH786468:NJY786468 MZL786468:NAC786468 MPP786468:MQG786468 MFT786468:MGK786468 LVX786468:LWO786468 LMB786468:LMS786468 LCF786468:LCW786468 KSJ786468:KTA786468 KIN786468:KJE786468 JYR786468:JZI786468 JOV786468:JPM786468 JEZ786468:JFQ786468 IVD786468:IVU786468 ILH786468:ILY786468 IBL786468:ICC786468 HRP786468:HSG786468 HHT786468:HIK786468 GXX786468:GYO786468 GOB786468:GOS786468 GEF786468:GEW786468 FUJ786468:FVA786468 FKN786468:FLE786468 FAR786468:FBI786468 EQV786468:ERM786468 EGZ786468:EHQ786468 DXD786468:DXU786468 DNH786468:DNY786468 DDL786468:DEC786468 CTP786468:CUG786468 CJT786468:CKK786468 BZX786468:CAO786468 BQB786468:BQS786468 BGF786468:BGW786468 AWJ786468:AXA786468 AMN786468:ANE786468 ACR786468:ADI786468 SV786468:TM786468 IZ786468:JQ786468 D786468:U786468 WVL720932:WWC720932 WLP720932:WMG720932 WBT720932:WCK720932 VRX720932:VSO720932 VIB720932:VIS720932 UYF720932:UYW720932 UOJ720932:UPA720932 UEN720932:UFE720932 TUR720932:TVI720932 TKV720932:TLM720932 TAZ720932:TBQ720932 SRD720932:SRU720932 SHH720932:SHY720932 RXL720932:RYC720932 RNP720932:ROG720932 RDT720932:REK720932 QTX720932:QUO720932 QKB720932:QKS720932 QAF720932:QAW720932 PQJ720932:PRA720932 PGN720932:PHE720932 OWR720932:OXI720932 OMV720932:ONM720932 OCZ720932:ODQ720932 NTD720932:NTU720932 NJH720932:NJY720932 MZL720932:NAC720932 MPP720932:MQG720932 MFT720932:MGK720932 LVX720932:LWO720932 LMB720932:LMS720932 LCF720932:LCW720932 KSJ720932:KTA720932 KIN720932:KJE720932 JYR720932:JZI720932 JOV720932:JPM720932 JEZ720932:JFQ720932 IVD720932:IVU720932 ILH720932:ILY720932 IBL720932:ICC720932 HRP720932:HSG720932 HHT720932:HIK720932 GXX720932:GYO720932 GOB720932:GOS720932 GEF720932:GEW720932 FUJ720932:FVA720932 FKN720932:FLE720932 FAR720932:FBI720932 EQV720932:ERM720932 EGZ720932:EHQ720932 DXD720932:DXU720932 DNH720932:DNY720932 DDL720932:DEC720932 CTP720932:CUG720932 CJT720932:CKK720932 BZX720932:CAO720932 BQB720932:BQS720932 BGF720932:BGW720932 AWJ720932:AXA720932 AMN720932:ANE720932 ACR720932:ADI720932 SV720932:TM720932 IZ720932:JQ720932 D720932:U720932 WVL655396:WWC655396 WLP655396:WMG655396 WBT655396:WCK655396 VRX655396:VSO655396 VIB655396:VIS655396 UYF655396:UYW655396 UOJ655396:UPA655396 UEN655396:UFE655396 TUR655396:TVI655396 TKV655396:TLM655396 TAZ655396:TBQ655396 SRD655396:SRU655396 SHH655396:SHY655396 RXL655396:RYC655396 RNP655396:ROG655396 RDT655396:REK655396 QTX655396:QUO655396 QKB655396:QKS655396 QAF655396:QAW655396 PQJ655396:PRA655396 PGN655396:PHE655396 OWR655396:OXI655396 OMV655396:ONM655396 OCZ655396:ODQ655396 NTD655396:NTU655396 NJH655396:NJY655396 MZL655396:NAC655396 MPP655396:MQG655396 MFT655396:MGK655396 LVX655396:LWO655396 LMB655396:LMS655396 LCF655396:LCW655396 KSJ655396:KTA655396 KIN655396:KJE655396 JYR655396:JZI655396 JOV655396:JPM655396 JEZ655396:JFQ655396 IVD655396:IVU655396 ILH655396:ILY655396 IBL655396:ICC655396 HRP655396:HSG655396 HHT655396:HIK655396 GXX655396:GYO655396 GOB655396:GOS655396 GEF655396:GEW655396 FUJ655396:FVA655396 FKN655396:FLE655396 FAR655396:FBI655396 EQV655396:ERM655396 EGZ655396:EHQ655396 DXD655396:DXU655396 DNH655396:DNY655396 DDL655396:DEC655396 CTP655396:CUG655396 CJT655396:CKK655396 BZX655396:CAO655396 BQB655396:BQS655396 BGF655396:BGW655396 AWJ655396:AXA655396 AMN655396:ANE655396 ACR655396:ADI655396 SV655396:TM655396 IZ655396:JQ655396 D655396:U655396 WVL589860:WWC589860 WLP589860:WMG589860 WBT589860:WCK589860 VRX589860:VSO589860 VIB589860:VIS589860 UYF589860:UYW589860 UOJ589860:UPA589860 UEN589860:UFE589860 TUR589860:TVI589860 TKV589860:TLM589860 TAZ589860:TBQ589860 SRD589860:SRU589860 SHH589860:SHY589860 RXL589860:RYC589860 RNP589860:ROG589860 RDT589860:REK589860 QTX589860:QUO589860 QKB589860:QKS589860 QAF589860:QAW589860 PQJ589860:PRA589860 PGN589860:PHE589860 OWR589860:OXI589860 OMV589860:ONM589860 OCZ589860:ODQ589860 NTD589860:NTU589860 NJH589860:NJY589860 MZL589860:NAC589860 MPP589860:MQG589860 MFT589860:MGK589860 LVX589860:LWO589860 LMB589860:LMS589860 LCF589860:LCW589860 KSJ589860:KTA589860 KIN589860:KJE589860 JYR589860:JZI589860 JOV589860:JPM589860 JEZ589860:JFQ589860 IVD589860:IVU589860 ILH589860:ILY589860 IBL589860:ICC589860 HRP589860:HSG589860 HHT589860:HIK589860 GXX589860:GYO589860 GOB589860:GOS589860 GEF589860:GEW589860 FUJ589860:FVA589860 FKN589860:FLE589860 FAR589860:FBI589860 EQV589860:ERM589860 EGZ589860:EHQ589860 DXD589860:DXU589860 DNH589860:DNY589860 DDL589860:DEC589860 CTP589860:CUG589860 CJT589860:CKK589860 BZX589860:CAO589860 BQB589860:BQS589860 BGF589860:BGW589860 AWJ589860:AXA589860 AMN589860:ANE589860 ACR589860:ADI589860 SV589860:TM589860 IZ589860:JQ589860 D589860:U589860 WVL524324:WWC524324 WLP524324:WMG524324 WBT524324:WCK524324 VRX524324:VSO524324 VIB524324:VIS524324 UYF524324:UYW524324 UOJ524324:UPA524324 UEN524324:UFE524324 TUR524324:TVI524324 TKV524324:TLM524324 TAZ524324:TBQ524324 SRD524324:SRU524324 SHH524324:SHY524324 RXL524324:RYC524324 RNP524324:ROG524324 RDT524324:REK524324 QTX524324:QUO524324 QKB524324:QKS524324 QAF524324:QAW524324 PQJ524324:PRA524324 PGN524324:PHE524324 OWR524324:OXI524324 OMV524324:ONM524324 OCZ524324:ODQ524324 NTD524324:NTU524324 NJH524324:NJY524324 MZL524324:NAC524324 MPP524324:MQG524324 MFT524324:MGK524324 LVX524324:LWO524324 LMB524324:LMS524324 LCF524324:LCW524324 KSJ524324:KTA524324 KIN524324:KJE524324 JYR524324:JZI524324 JOV524324:JPM524324 JEZ524324:JFQ524324 IVD524324:IVU524324 ILH524324:ILY524324 IBL524324:ICC524324 HRP524324:HSG524324 HHT524324:HIK524324 GXX524324:GYO524324 GOB524324:GOS524324 GEF524324:GEW524324 FUJ524324:FVA524324 FKN524324:FLE524324 FAR524324:FBI524324 EQV524324:ERM524324 EGZ524324:EHQ524324 DXD524324:DXU524324 DNH524324:DNY524324 DDL524324:DEC524324 CTP524324:CUG524324 CJT524324:CKK524324 BZX524324:CAO524324 BQB524324:BQS524324 BGF524324:BGW524324 AWJ524324:AXA524324 AMN524324:ANE524324 ACR524324:ADI524324 SV524324:TM524324 IZ524324:JQ524324 D524324:U524324 WVL458788:WWC458788 WLP458788:WMG458788 WBT458788:WCK458788 VRX458788:VSO458788 VIB458788:VIS458788 UYF458788:UYW458788 UOJ458788:UPA458788 UEN458788:UFE458788 TUR458788:TVI458788 TKV458788:TLM458788 TAZ458788:TBQ458788 SRD458788:SRU458788 SHH458788:SHY458788 RXL458788:RYC458788 RNP458788:ROG458788 RDT458788:REK458788 QTX458788:QUO458788 QKB458788:QKS458788 QAF458788:QAW458788 PQJ458788:PRA458788 PGN458788:PHE458788 OWR458788:OXI458788 OMV458788:ONM458788 OCZ458788:ODQ458788 NTD458788:NTU458788 NJH458788:NJY458788 MZL458788:NAC458788 MPP458788:MQG458788 MFT458788:MGK458788 LVX458788:LWO458788 LMB458788:LMS458788 LCF458788:LCW458788 KSJ458788:KTA458788 KIN458788:KJE458788 JYR458788:JZI458788 JOV458788:JPM458788 JEZ458788:JFQ458788 IVD458788:IVU458788 ILH458788:ILY458788 IBL458788:ICC458788 HRP458788:HSG458788 HHT458788:HIK458788 GXX458788:GYO458788 GOB458788:GOS458788 GEF458788:GEW458788 FUJ458788:FVA458788 FKN458788:FLE458788 FAR458788:FBI458788 EQV458788:ERM458788 EGZ458788:EHQ458788 DXD458788:DXU458788 DNH458788:DNY458788 DDL458788:DEC458788 CTP458788:CUG458788 CJT458788:CKK458788 BZX458788:CAO458788 BQB458788:BQS458788 BGF458788:BGW458788 AWJ458788:AXA458788 AMN458788:ANE458788 ACR458788:ADI458788 SV458788:TM458788 IZ458788:JQ458788 D458788:U458788 WVL393252:WWC393252 WLP393252:WMG393252 WBT393252:WCK393252 VRX393252:VSO393252 VIB393252:VIS393252 UYF393252:UYW393252 UOJ393252:UPA393252 UEN393252:UFE393252 TUR393252:TVI393252 TKV393252:TLM393252 TAZ393252:TBQ393252 SRD393252:SRU393252 SHH393252:SHY393252 RXL393252:RYC393252 RNP393252:ROG393252 RDT393252:REK393252 QTX393252:QUO393252 QKB393252:QKS393252 QAF393252:QAW393252 PQJ393252:PRA393252 PGN393252:PHE393252 OWR393252:OXI393252 OMV393252:ONM393252 OCZ393252:ODQ393252 NTD393252:NTU393252 NJH393252:NJY393252 MZL393252:NAC393252 MPP393252:MQG393252 MFT393252:MGK393252 LVX393252:LWO393252 LMB393252:LMS393252 LCF393252:LCW393252 KSJ393252:KTA393252 KIN393252:KJE393252 JYR393252:JZI393252 JOV393252:JPM393252 JEZ393252:JFQ393252 IVD393252:IVU393252 ILH393252:ILY393252 IBL393252:ICC393252 HRP393252:HSG393252 HHT393252:HIK393252 GXX393252:GYO393252 GOB393252:GOS393252 GEF393252:GEW393252 FUJ393252:FVA393252 FKN393252:FLE393252 FAR393252:FBI393252 EQV393252:ERM393252 EGZ393252:EHQ393252 DXD393252:DXU393252 DNH393252:DNY393252 DDL393252:DEC393252 CTP393252:CUG393252 CJT393252:CKK393252 BZX393252:CAO393252 BQB393252:BQS393252 BGF393252:BGW393252 AWJ393252:AXA393252 AMN393252:ANE393252 ACR393252:ADI393252 SV393252:TM393252 IZ393252:JQ393252 D393252:U393252 WVL327716:WWC327716 WLP327716:WMG327716 WBT327716:WCK327716 VRX327716:VSO327716 VIB327716:VIS327716 UYF327716:UYW327716 UOJ327716:UPA327716 UEN327716:UFE327716 TUR327716:TVI327716 TKV327716:TLM327716 TAZ327716:TBQ327716 SRD327716:SRU327716 SHH327716:SHY327716 RXL327716:RYC327716 RNP327716:ROG327716 RDT327716:REK327716 QTX327716:QUO327716 QKB327716:QKS327716 QAF327716:QAW327716 PQJ327716:PRA327716 PGN327716:PHE327716 OWR327716:OXI327716 OMV327716:ONM327716 OCZ327716:ODQ327716 NTD327716:NTU327716 NJH327716:NJY327716 MZL327716:NAC327716 MPP327716:MQG327716 MFT327716:MGK327716 LVX327716:LWO327716 LMB327716:LMS327716 LCF327716:LCW327716 KSJ327716:KTA327716 KIN327716:KJE327716 JYR327716:JZI327716 JOV327716:JPM327716 JEZ327716:JFQ327716 IVD327716:IVU327716 ILH327716:ILY327716 IBL327716:ICC327716 HRP327716:HSG327716 HHT327716:HIK327716 GXX327716:GYO327716 GOB327716:GOS327716 GEF327716:GEW327716 FUJ327716:FVA327716 FKN327716:FLE327716 FAR327716:FBI327716 EQV327716:ERM327716 EGZ327716:EHQ327716 DXD327716:DXU327716 DNH327716:DNY327716 DDL327716:DEC327716 CTP327716:CUG327716 CJT327716:CKK327716 BZX327716:CAO327716 BQB327716:BQS327716 BGF327716:BGW327716 AWJ327716:AXA327716 AMN327716:ANE327716 ACR327716:ADI327716 SV327716:TM327716 IZ327716:JQ327716 D327716:U327716 WVL262180:WWC262180 WLP262180:WMG262180 WBT262180:WCK262180 VRX262180:VSO262180 VIB262180:VIS262180 UYF262180:UYW262180 UOJ262180:UPA262180 UEN262180:UFE262180 TUR262180:TVI262180 TKV262180:TLM262180 TAZ262180:TBQ262180 SRD262180:SRU262180 SHH262180:SHY262180 RXL262180:RYC262180 RNP262180:ROG262180 RDT262180:REK262180 QTX262180:QUO262180 QKB262180:QKS262180 QAF262180:QAW262180 PQJ262180:PRA262180 PGN262180:PHE262180 OWR262180:OXI262180 OMV262180:ONM262180 OCZ262180:ODQ262180 NTD262180:NTU262180 NJH262180:NJY262180 MZL262180:NAC262180 MPP262180:MQG262180 MFT262180:MGK262180 LVX262180:LWO262180 LMB262180:LMS262180 LCF262180:LCW262180 KSJ262180:KTA262180 KIN262180:KJE262180 JYR262180:JZI262180 JOV262180:JPM262180 JEZ262180:JFQ262180 IVD262180:IVU262180 ILH262180:ILY262180 IBL262180:ICC262180 HRP262180:HSG262180 HHT262180:HIK262180 GXX262180:GYO262180 GOB262180:GOS262180 GEF262180:GEW262180 FUJ262180:FVA262180 FKN262180:FLE262180 FAR262180:FBI262180 EQV262180:ERM262180 EGZ262180:EHQ262180 DXD262180:DXU262180 DNH262180:DNY262180 DDL262180:DEC262180 CTP262180:CUG262180 CJT262180:CKK262180 BZX262180:CAO262180 BQB262180:BQS262180 BGF262180:BGW262180 AWJ262180:AXA262180 AMN262180:ANE262180 ACR262180:ADI262180 SV262180:TM262180 IZ262180:JQ262180 D262180:U262180 WVL196644:WWC196644 WLP196644:WMG196644 WBT196644:WCK196644 VRX196644:VSO196644 VIB196644:VIS196644 UYF196644:UYW196644 UOJ196644:UPA196644 UEN196644:UFE196644 TUR196644:TVI196644 TKV196644:TLM196644 TAZ196644:TBQ196644 SRD196644:SRU196644 SHH196644:SHY196644 RXL196644:RYC196644 RNP196644:ROG196644 RDT196644:REK196644 QTX196644:QUO196644 QKB196644:QKS196644 QAF196644:QAW196644 PQJ196644:PRA196644 PGN196644:PHE196644 OWR196644:OXI196644 OMV196644:ONM196644 OCZ196644:ODQ196644 NTD196644:NTU196644 NJH196644:NJY196644 MZL196644:NAC196644 MPP196644:MQG196644 MFT196644:MGK196644 LVX196644:LWO196644 LMB196644:LMS196644 LCF196644:LCW196644 KSJ196644:KTA196644 KIN196644:KJE196644 JYR196644:JZI196644 JOV196644:JPM196644 JEZ196644:JFQ196644 IVD196644:IVU196644 ILH196644:ILY196644 IBL196644:ICC196644 HRP196644:HSG196644 HHT196644:HIK196644 GXX196644:GYO196644 GOB196644:GOS196644 GEF196644:GEW196644 FUJ196644:FVA196644 FKN196644:FLE196644 FAR196644:FBI196644 EQV196644:ERM196644 EGZ196644:EHQ196644 DXD196644:DXU196644 DNH196644:DNY196644 DDL196644:DEC196644 CTP196644:CUG196644 CJT196644:CKK196644 BZX196644:CAO196644 BQB196644:BQS196644 BGF196644:BGW196644 AWJ196644:AXA196644 AMN196644:ANE196644 ACR196644:ADI196644 SV196644:TM196644 IZ196644:JQ196644 D196644:U196644 WVL131108:WWC131108 WLP131108:WMG131108 WBT131108:WCK131108 VRX131108:VSO131108 VIB131108:VIS131108 UYF131108:UYW131108 UOJ131108:UPA131108 UEN131108:UFE131108 TUR131108:TVI131108 TKV131108:TLM131108 TAZ131108:TBQ131108 SRD131108:SRU131108 SHH131108:SHY131108 RXL131108:RYC131108 RNP131108:ROG131108 RDT131108:REK131108 QTX131108:QUO131108 QKB131108:QKS131108 QAF131108:QAW131108 PQJ131108:PRA131108 PGN131108:PHE131108 OWR131108:OXI131108 OMV131108:ONM131108 OCZ131108:ODQ131108 NTD131108:NTU131108 NJH131108:NJY131108 MZL131108:NAC131108 MPP131108:MQG131108 MFT131108:MGK131108 LVX131108:LWO131108 LMB131108:LMS131108 LCF131108:LCW131108 KSJ131108:KTA131108 KIN131108:KJE131108 JYR131108:JZI131108 JOV131108:JPM131108 JEZ131108:JFQ131108 IVD131108:IVU131108 ILH131108:ILY131108 IBL131108:ICC131108 HRP131108:HSG131108 HHT131108:HIK131108 GXX131108:GYO131108 GOB131108:GOS131108 GEF131108:GEW131108 FUJ131108:FVA131108 FKN131108:FLE131108 FAR131108:FBI131108 EQV131108:ERM131108 EGZ131108:EHQ131108 DXD131108:DXU131108 DNH131108:DNY131108 DDL131108:DEC131108 CTP131108:CUG131108 CJT131108:CKK131108 BZX131108:CAO131108 BQB131108:BQS131108 BGF131108:BGW131108 AWJ131108:AXA131108 AMN131108:ANE131108 ACR131108:ADI131108 SV131108:TM131108 IZ131108:JQ131108 D131108:U131108 WVL65572:WWC65572 WLP65572:WMG65572 WBT65572:WCK65572 VRX65572:VSO65572 VIB65572:VIS65572 UYF65572:UYW65572 UOJ65572:UPA65572 UEN65572:UFE65572 TUR65572:TVI65572 TKV65572:TLM65572 TAZ65572:TBQ65572 SRD65572:SRU65572 SHH65572:SHY65572 RXL65572:RYC65572 RNP65572:ROG65572 RDT65572:REK65572 QTX65572:QUO65572 QKB65572:QKS65572 QAF65572:QAW65572 PQJ65572:PRA65572 PGN65572:PHE65572 OWR65572:OXI65572 OMV65572:ONM65572 OCZ65572:ODQ65572 NTD65572:NTU65572 NJH65572:NJY65572 MZL65572:NAC65572 MPP65572:MQG65572 MFT65572:MGK65572 LVX65572:LWO65572 LMB65572:LMS65572 LCF65572:LCW65572 KSJ65572:KTA65572 KIN65572:KJE65572 JYR65572:JZI65572 JOV65572:JPM65572 JEZ65572:JFQ65572 IVD65572:IVU65572 ILH65572:ILY65572 IBL65572:ICC65572 HRP65572:HSG65572 HHT65572:HIK65572 GXX65572:GYO65572 GOB65572:GOS65572 GEF65572:GEW65572 FUJ65572:FVA65572 FKN65572:FLE65572 FAR65572:FBI65572 EQV65572:ERM65572 EGZ65572:EHQ65572 DXD65572:DXU65572 DNH65572:DNY65572 DDL65572:DEC65572 CTP65572:CUG65572 CJT65572:CKK65572 BZX65572:CAO65572 BQB65572:BQS65572 BGF65572:BGW65572 AWJ65572:AXA65572 AMN65572:ANE65572 ACR65572:ADI65572 SV65572:TM65572 IZ65572:JQ65572 D65572:U65572 WVL27:WWC27 WLP27:WMG27 WBT27:WCK27 VRX27:VSO27 VIB27:VIS27 UYF27:UYW27 UOJ27:UPA27 UEN27:UFE27 TUR27:TVI27 TKV27:TLM27 TAZ27:TBQ27 SRD27:SRU27 SHH27:SHY27 RXL27:RYC27 RNP27:ROG27 RDT27:REK27 QTX27:QUO27 QKB27:QKS27 QAF27:QAW27 PQJ27:PRA27 PGN27:PHE27 OWR27:OXI27 OMV27:ONM27 OCZ27:ODQ27 NTD27:NTU27 NJH27:NJY27 MZL27:NAC27 MPP27:MQG27 MFT27:MGK27 LVX27:LWO27 LMB27:LMS27 LCF27:LCW27 KSJ27:KTA27 KIN27:KJE27 JYR27:JZI27 JOV27:JPM27 JEZ27:JFQ27 IVD27:IVU27 ILH27:ILY27 IBL27:ICC27 HRP27:HSG27 HHT27:HIK27 GXX27:GYO27 GOB27:GOS27 GEF27:GEW27 FUJ27:FVA27 FKN27:FLE27 FAR27:FBI27 EQV27:ERM27 EGZ27:EHQ27 DXD27:DXU27 DNH27:DNY27 DDL27:DEC27 CTP27:CUG27 CJT27:CKK27 BZX27:CAO27 BQB27:BQS27 BGF27:BGW27 AWJ27:AXA27 AMN27:ANE27 ACR27:ADI27 SV27:TM27 IZ27:JQ27 D27:U27 WVL983067:WWU983067 WLP983067:WMY983067 WBT983067:WDC983067 VRX983067:VTG983067 VIB983067:VJK983067 UYF983067:UZO983067 UOJ983067:UPS983067 UEN983067:UFW983067 TUR983067:TWA983067 TKV983067:TME983067 TAZ983067:TCI983067 SRD983067:SSM983067 SHH983067:SIQ983067 RXL983067:RYU983067 RNP983067:ROY983067 RDT983067:RFC983067 QTX983067:QVG983067 QKB983067:QLK983067 QAF983067:QBO983067 PQJ983067:PRS983067 PGN983067:PHW983067 OWR983067:OYA983067 OMV983067:OOE983067 OCZ983067:OEI983067 NTD983067:NUM983067 NJH983067:NKQ983067 MZL983067:NAU983067 MPP983067:MQY983067 MFT983067:MHC983067 LVX983067:LXG983067 LMB983067:LNK983067 LCF983067:LDO983067 KSJ983067:KTS983067 KIN983067:KJW983067 JYR983067:KAA983067 JOV983067:JQE983067 JEZ983067:JGI983067 IVD983067:IWM983067 ILH983067:IMQ983067 IBL983067:ICU983067 HRP983067:HSY983067 HHT983067:HJC983067 GXX983067:GZG983067 GOB983067:GPK983067 GEF983067:GFO983067 FUJ983067:FVS983067 FKN983067:FLW983067 FAR983067:FCA983067 EQV983067:ESE983067 EGZ983067:EII983067 DXD983067:DYM983067 DNH983067:DOQ983067 DDL983067:DEU983067 CTP983067:CUY983067 CJT983067:CLC983067 BZX983067:CBG983067 BQB983067:BRK983067 BGF983067:BHO983067 AWJ983067:AXS983067 AMN983067:ANW983067 ACR983067:AEA983067 SV983067:UE983067 IZ983067:KI983067 D983067:AM983067 WVL917531:WWU917531 WLP917531:WMY917531 WBT917531:WDC917531 VRX917531:VTG917531 VIB917531:VJK917531 UYF917531:UZO917531 UOJ917531:UPS917531 UEN917531:UFW917531 TUR917531:TWA917531 TKV917531:TME917531 TAZ917531:TCI917531 SRD917531:SSM917531 SHH917531:SIQ917531 RXL917531:RYU917531 RNP917531:ROY917531 RDT917531:RFC917531 QTX917531:QVG917531 QKB917531:QLK917531 QAF917531:QBO917531 PQJ917531:PRS917531 PGN917531:PHW917531 OWR917531:OYA917531 OMV917531:OOE917531 OCZ917531:OEI917531 NTD917531:NUM917531 NJH917531:NKQ917531 MZL917531:NAU917531 MPP917531:MQY917531 MFT917531:MHC917531 LVX917531:LXG917531 LMB917531:LNK917531 LCF917531:LDO917531 KSJ917531:KTS917531 KIN917531:KJW917531 JYR917531:KAA917531 JOV917531:JQE917531 JEZ917531:JGI917531 IVD917531:IWM917531 ILH917531:IMQ917531 IBL917531:ICU917531 HRP917531:HSY917531 HHT917531:HJC917531 GXX917531:GZG917531 GOB917531:GPK917531 GEF917531:GFO917531 FUJ917531:FVS917531 FKN917531:FLW917531 FAR917531:FCA917531 EQV917531:ESE917531 EGZ917531:EII917531 DXD917531:DYM917531 DNH917531:DOQ917531 DDL917531:DEU917531 CTP917531:CUY917531 CJT917531:CLC917531 BZX917531:CBG917531 BQB917531:BRK917531 BGF917531:BHO917531 AWJ917531:AXS917531 AMN917531:ANW917531 ACR917531:AEA917531 SV917531:UE917531 IZ917531:KI917531 D917531:AM917531 WVL851995:WWU851995 WLP851995:WMY851995 WBT851995:WDC851995 VRX851995:VTG851995 VIB851995:VJK851995 UYF851995:UZO851995 UOJ851995:UPS851995 UEN851995:UFW851995 TUR851995:TWA851995 TKV851995:TME851995 TAZ851995:TCI851995 SRD851995:SSM851995 SHH851995:SIQ851995 RXL851995:RYU851995 RNP851995:ROY851995 RDT851995:RFC851995 QTX851995:QVG851995 QKB851995:QLK851995 QAF851995:QBO851995 PQJ851995:PRS851995 PGN851995:PHW851995 OWR851995:OYA851995 OMV851995:OOE851995 OCZ851995:OEI851995 NTD851995:NUM851995 NJH851995:NKQ851995 MZL851995:NAU851995 MPP851995:MQY851995 MFT851995:MHC851995 LVX851995:LXG851995 LMB851995:LNK851995 LCF851995:LDO851995 KSJ851995:KTS851995 KIN851995:KJW851995 JYR851995:KAA851995 JOV851995:JQE851995 JEZ851995:JGI851995 IVD851995:IWM851995 ILH851995:IMQ851995 IBL851995:ICU851995 HRP851995:HSY851995 HHT851995:HJC851995 GXX851995:GZG851995 GOB851995:GPK851995 GEF851995:GFO851995 FUJ851995:FVS851995 FKN851995:FLW851995 FAR851995:FCA851995 EQV851995:ESE851995 EGZ851995:EII851995 DXD851995:DYM851995 DNH851995:DOQ851995 DDL851995:DEU851995 CTP851995:CUY851995 CJT851995:CLC851995 BZX851995:CBG851995 BQB851995:BRK851995 BGF851995:BHO851995 AWJ851995:AXS851995 AMN851995:ANW851995 ACR851995:AEA851995 SV851995:UE851995 IZ851995:KI851995 D851995:AM851995 WVL786459:WWU786459 WLP786459:WMY786459 WBT786459:WDC786459 VRX786459:VTG786459 VIB786459:VJK786459 UYF786459:UZO786459 UOJ786459:UPS786459 UEN786459:UFW786459 TUR786459:TWA786459 TKV786459:TME786459 TAZ786459:TCI786459 SRD786459:SSM786459 SHH786459:SIQ786459 RXL786459:RYU786459 RNP786459:ROY786459 RDT786459:RFC786459 QTX786459:QVG786459 QKB786459:QLK786459 QAF786459:QBO786459 PQJ786459:PRS786459 PGN786459:PHW786459 OWR786459:OYA786459 OMV786459:OOE786459 OCZ786459:OEI786459 NTD786459:NUM786459 NJH786459:NKQ786459 MZL786459:NAU786459 MPP786459:MQY786459 MFT786459:MHC786459 LVX786459:LXG786459 LMB786459:LNK786459 LCF786459:LDO786459 KSJ786459:KTS786459 KIN786459:KJW786459 JYR786459:KAA786459 JOV786459:JQE786459 JEZ786459:JGI786459 IVD786459:IWM786459 ILH786459:IMQ786459 IBL786459:ICU786459 HRP786459:HSY786459 HHT786459:HJC786459 GXX786459:GZG786459 GOB786459:GPK786459 GEF786459:GFO786459 FUJ786459:FVS786459 FKN786459:FLW786459 FAR786459:FCA786459 EQV786459:ESE786459 EGZ786459:EII786459 DXD786459:DYM786459 DNH786459:DOQ786459 DDL786459:DEU786459 CTP786459:CUY786459 CJT786459:CLC786459 BZX786459:CBG786459 BQB786459:BRK786459 BGF786459:BHO786459 AWJ786459:AXS786459 AMN786459:ANW786459 ACR786459:AEA786459 SV786459:UE786459 IZ786459:KI786459 D786459:AM786459 WVL720923:WWU720923 WLP720923:WMY720923 WBT720923:WDC720923 VRX720923:VTG720923 VIB720923:VJK720923 UYF720923:UZO720923 UOJ720923:UPS720923 UEN720923:UFW720923 TUR720923:TWA720923 TKV720923:TME720923 TAZ720923:TCI720923 SRD720923:SSM720923 SHH720923:SIQ720923 RXL720923:RYU720923 RNP720923:ROY720923 RDT720923:RFC720923 QTX720923:QVG720923 QKB720923:QLK720923 QAF720923:QBO720923 PQJ720923:PRS720923 PGN720923:PHW720923 OWR720923:OYA720923 OMV720923:OOE720923 OCZ720923:OEI720923 NTD720923:NUM720923 NJH720923:NKQ720923 MZL720923:NAU720923 MPP720923:MQY720923 MFT720923:MHC720923 LVX720923:LXG720923 LMB720923:LNK720923 LCF720923:LDO720923 KSJ720923:KTS720923 KIN720923:KJW720923 JYR720923:KAA720923 JOV720923:JQE720923 JEZ720923:JGI720923 IVD720923:IWM720923 ILH720923:IMQ720923 IBL720923:ICU720923 HRP720923:HSY720923 HHT720923:HJC720923 GXX720923:GZG720923 GOB720923:GPK720923 GEF720923:GFO720923 FUJ720923:FVS720923 FKN720923:FLW720923 FAR720923:FCA720923 EQV720923:ESE720923 EGZ720923:EII720923 DXD720923:DYM720923 DNH720923:DOQ720923 DDL720923:DEU720923 CTP720923:CUY720923 CJT720923:CLC720923 BZX720923:CBG720923 BQB720923:BRK720923 BGF720923:BHO720923 AWJ720923:AXS720923 AMN720923:ANW720923 ACR720923:AEA720923 SV720923:UE720923 IZ720923:KI720923 D720923:AM720923 WVL655387:WWU655387 WLP655387:WMY655387 WBT655387:WDC655387 VRX655387:VTG655387 VIB655387:VJK655387 UYF655387:UZO655387 UOJ655387:UPS655387 UEN655387:UFW655387 TUR655387:TWA655387 TKV655387:TME655387 TAZ655387:TCI655387 SRD655387:SSM655387 SHH655387:SIQ655387 RXL655387:RYU655387 RNP655387:ROY655387 RDT655387:RFC655387 QTX655387:QVG655387 QKB655387:QLK655387 QAF655387:QBO655387 PQJ655387:PRS655387 PGN655387:PHW655387 OWR655387:OYA655387 OMV655387:OOE655387 OCZ655387:OEI655387 NTD655387:NUM655387 NJH655387:NKQ655387 MZL655387:NAU655387 MPP655387:MQY655387 MFT655387:MHC655387 LVX655387:LXG655387 LMB655387:LNK655387 LCF655387:LDO655387 KSJ655387:KTS655387 KIN655387:KJW655387 JYR655387:KAA655387 JOV655387:JQE655387 JEZ655387:JGI655387 IVD655387:IWM655387 ILH655387:IMQ655387 IBL655387:ICU655387 HRP655387:HSY655387 HHT655387:HJC655387 GXX655387:GZG655387 GOB655387:GPK655387 GEF655387:GFO655387 FUJ655387:FVS655387 FKN655387:FLW655387 FAR655387:FCA655387 EQV655387:ESE655387 EGZ655387:EII655387 DXD655387:DYM655387 DNH655387:DOQ655387 DDL655387:DEU655387 CTP655387:CUY655387 CJT655387:CLC655387 BZX655387:CBG655387 BQB655387:BRK655387 BGF655387:BHO655387 AWJ655387:AXS655387 AMN655387:ANW655387 ACR655387:AEA655387 SV655387:UE655387 IZ655387:KI655387 D655387:AM655387 WVL589851:WWU589851 WLP589851:WMY589851 WBT589851:WDC589851 VRX589851:VTG589851 VIB589851:VJK589851 UYF589851:UZO589851 UOJ589851:UPS589851 UEN589851:UFW589851 TUR589851:TWA589851 TKV589851:TME589851 TAZ589851:TCI589851 SRD589851:SSM589851 SHH589851:SIQ589851 RXL589851:RYU589851 RNP589851:ROY589851 RDT589851:RFC589851 QTX589851:QVG589851 QKB589851:QLK589851 QAF589851:QBO589851 PQJ589851:PRS589851 PGN589851:PHW589851 OWR589851:OYA589851 OMV589851:OOE589851 OCZ589851:OEI589851 NTD589851:NUM589851 NJH589851:NKQ589851 MZL589851:NAU589851 MPP589851:MQY589851 MFT589851:MHC589851 LVX589851:LXG589851 LMB589851:LNK589851 LCF589851:LDO589851 KSJ589851:KTS589851 KIN589851:KJW589851 JYR589851:KAA589851 JOV589851:JQE589851 JEZ589851:JGI589851 IVD589851:IWM589851 ILH589851:IMQ589851 IBL589851:ICU589851 HRP589851:HSY589851 HHT589851:HJC589851 GXX589851:GZG589851 GOB589851:GPK589851 GEF589851:GFO589851 FUJ589851:FVS589851 FKN589851:FLW589851 FAR589851:FCA589851 EQV589851:ESE589851 EGZ589851:EII589851 DXD589851:DYM589851 DNH589851:DOQ589851 DDL589851:DEU589851 CTP589851:CUY589851 CJT589851:CLC589851 BZX589851:CBG589851 BQB589851:BRK589851 BGF589851:BHO589851 AWJ589851:AXS589851 AMN589851:ANW589851 ACR589851:AEA589851 SV589851:UE589851 IZ589851:KI589851 D589851:AM589851 WVL524315:WWU524315 WLP524315:WMY524315 WBT524315:WDC524315 VRX524315:VTG524315 VIB524315:VJK524315 UYF524315:UZO524315 UOJ524315:UPS524315 UEN524315:UFW524315 TUR524315:TWA524315 TKV524315:TME524315 TAZ524315:TCI524315 SRD524315:SSM524315 SHH524315:SIQ524315 RXL524315:RYU524315 RNP524315:ROY524315 RDT524315:RFC524315 QTX524315:QVG524315 QKB524315:QLK524315 QAF524315:QBO524315 PQJ524315:PRS524315 PGN524315:PHW524315 OWR524315:OYA524315 OMV524315:OOE524315 OCZ524315:OEI524315 NTD524315:NUM524315 NJH524315:NKQ524315 MZL524315:NAU524315 MPP524315:MQY524315 MFT524315:MHC524315 LVX524315:LXG524315 LMB524315:LNK524315 LCF524315:LDO524315 KSJ524315:KTS524315 KIN524315:KJW524315 JYR524315:KAA524315 JOV524315:JQE524315 JEZ524315:JGI524315 IVD524315:IWM524315 ILH524315:IMQ524315 IBL524315:ICU524315 HRP524315:HSY524315 HHT524315:HJC524315 GXX524315:GZG524315 GOB524315:GPK524315 GEF524315:GFO524315 FUJ524315:FVS524315 FKN524315:FLW524315 FAR524315:FCA524315 EQV524315:ESE524315 EGZ524315:EII524315 DXD524315:DYM524315 DNH524315:DOQ524315 DDL524315:DEU524315 CTP524315:CUY524315 CJT524315:CLC524315 BZX524315:CBG524315 BQB524315:BRK524315 BGF524315:BHO524315 AWJ524315:AXS524315 AMN524315:ANW524315 ACR524315:AEA524315 SV524315:UE524315 IZ524315:KI524315 D524315:AM524315 WVL458779:WWU458779 WLP458779:WMY458779 WBT458779:WDC458779 VRX458779:VTG458779 VIB458779:VJK458779 UYF458779:UZO458779 UOJ458779:UPS458779 UEN458779:UFW458779 TUR458779:TWA458779 TKV458779:TME458779 TAZ458779:TCI458779 SRD458779:SSM458779 SHH458779:SIQ458779 RXL458779:RYU458779 RNP458779:ROY458779 RDT458779:RFC458779 QTX458779:QVG458779 QKB458779:QLK458779 QAF458779:QBO458779 PQJ458779:PRS458779 PGN458779:PHW458779 OWR458779:OYA458779 OMV458779:OOE458779 OCZ458779:OEI458779 NTD458779:NUM458779 NJH458779:NKQ458779 MZL458779:NAU458779 MPP458779:MQY458779 MFT458779:MHC458779 LVX458779:LXG458779 LMB458779:LNK458779 LCF458779:LDO458779 KSJ458779:KTS458779 KIN458779:KJW458779 JYR458779:KAA458779 JOV458779:JQE458779 JEZ458779:JGI458779 IVD458779:IWM458779 ILH458779:IMQ458779 IBL458779:ICU458779 HRP458779:HSY458779 HHT458779:HJC458779 GXX458779:GZG458779 GOB458779:GPK458779 GEF458779:GFO458779 FUJ458779:FVS458779 FKN458779:FLW458779 FAR458779:FCA458779 EQV458779:ESE458779 EGZ458779:EII458779 DXD458779:DYM458779 DNH458779:DOQ458779 DDL458779:DEU458779 CTP458779:CUY458779 CJT458779:CLC458779 BZX458779:CBG458779 BQB458779:BRK458779 BGF458779:BHO458779 AWJ458779:AXS458779 AMN458779:ANW458779 ACR458779:AEA458779 SV458779:UE458779 IZ458779:KI458779 D458779:AM458779 WVL393243:WWU393243 WLP393243:WMY393243 WBT393243:WDC393243 VRX393243:VTG393243 VIB393243:VJK393243 UYF393243:UZO393243 UOJ393243:UPS393243 UEN393243:UFW393243 TUR393243:TWA393243 TKV393243:TME393243 TAZ393243:TCI393243 SRD393243:SSM393243 SHH393243:SIQ393243 RXL393243:RYU393243 RNP393243:ROY393243 RDT393243:RFC393243 QTX393243:QVG393243 QKB393243:QLK393243 QAF393243:QBO393243 PQJ393243:PRS393243 PGN393243:PHW393243 OWR393243:OYA393243 OMV393243:OOE393243 OCZ393243:OEI393243 NTD393243:NUM393243 NJH393243:NKQ393243 MZL393243:NAU393243 MPP393243:MQY393243 MFT393243:MHC393243 LVX393243:LXG393243 LMB393243:LNK393243 LCF393243:LDO393243 KSJ393243:KTS393243 KIN393243:KJW393243 JYR393243:KAA393243 JOV393243:JQE393243 JEZ393243:JGI393243 IVD393243:IWM393243 ILH393243:IMQ393243 IBL393243:ICU393243 HRP393243:HSY393243 HHT393243:HJC393243 GXX393243:GZG393243 GOB393243:GPK393243 GEF393243:GFO393243 FUJ393243:FVS393243 FKN393243:FLW393243 FAR393243:FCA393243 EQV393243:ESE393243 EGZ393243:EII393243 DXD393243:DYM393243 DNH393243:DOQ393243 DDL393243:DEU393243 CTP393243:CUY393243 CJT393243:CLC393243 BZX393243:CBG393243 BQB393243:BRK393243 BGF393243:BHO393243 AWJ393243:AXS393243 AMN393243:ANW393243 ACR393243:AEA393243 SV393243:UE393243 IZ393243:KI393243 D393243:AM393243 WVL327707:WWU327707 WLP327707:WMY327707 WBT327707:WDC327707 VRX327707:VTG327707 VIB327707:VJK327707 UYF327707:UZO327707 UOJ327707:UPS327707 UEN327707:UFW327707 TUR327707:TWA327707 TKV327707:TME327707 TAZ327707:TCI327707 SRD327707:SSM327707 SHH327707:SIQ327707 RXL327707:RYU327707 RNP327707:ROY327707 RDT327707:RFC327707 QTX327707:QVG327707 QKB327707:QLK327707 QAF327707:QBO327707 PQJ327707:PRS327707 PGN327707:PHW327707 OWR327707:OYA327707 OMV327707:OOE327707 OCZ327707:OEI327707 NTD327707:NUM327707 NJH327707:NKQ327707 MZL327707:NAU327707 MPP327707:MQY327707 MFT327707:MHC327707 LVX327707:LXG327707 LMB327707:LNK327707 LCF327707:LDO327707 KSJ327707:KTS327707 KIN327707:KJW327707 JYR327707:KAA327707 JOV327707:JQE327707 JEZ327707:JGI327707 IVD327707:IWM327707 ILH327707:IMQ327707 IBL327707:ICU327707 HRP327707:HSY327707 HHT327707:HJC327707 GXX327707:GZG327707 GOB327707:GPK327707 GEF327707:GFO327707 FUJ327707:FVS327707 FKN327707:FLW327707 FAR327707:FCA327707 EQV327707:ESE327707 EGZ327707:EII327707 DXD327707:DYM327707 DNH327707:DOQ327707 DDL327707:DEU327707 CTP327707:CUY327707 CJT327707:CLC327707 BZX327707:CBG327707 BQB327707:BRK327707 BGF327707:BHO327707 AWJ327707:AXS327707 AMN327707:ANW327707 ACR327707:AEA327707 SV327707:UE327707 IZ327707:KI327707 D327707:AM327707 WVL262171:WWU262171 WLP262171:WMY262171 WBT262171:WDC262171 VRX262171:VTG262171 VIB262171:VJK262171 UYF262171:UZO262171 UOJ262171:UPS262171 UEN262171:UFW262171 TUR262171:TWA262171 TKV262171:TME262171 TAZ262171:TCI262171 SRD262171:SSM262171 SHH262171:SIQ262171 RXL262171:RYU262171 RNP262171:ROY262171 RDT262171:RFC262171 QTX262171:QVG262171 QKB262171:QLK262171 QAF262171:QBO262171 PQJ262171:PRS262171 PGN262171:PHW262171 OWR262171:OYA262171 OMV262171:OOE262171 OCZ262171:OEI262171 NTD262171:NUM262171 NJH262171:NKQ262171 MZL262171:NAU262171 MPP262171:MQY262171 MFT262171:MHC262171 LVX262171:LXG262171 LMB262171:LNK262171 LCF262171:LDO262171 KSJ262171:KTS262171 KIN262171:KJW262171 JYR262171:KAA262171 JOV262171:JQE262171 JEZ262171:JGI262171 IVD262171:IWM262171 ILH262171:IMQ262171 IBL262171:ICU262171 HRP262171:HSY262171 HHT262171:HJC262171 GXX262171:GZG262171 GOB262171:GPK262171 GEF262171:GFO262171 FUJ262171:FVS262171 FKN262171:FLW262171 FAR262171:FCA262171 EQV262171:ESE262171 EGZ262171:EII262171 DXD262171:DYM262171 DNH262171:DOQ262171 DDL262171:DEU262171 CTP262171:CUY262171 CJT262171:CLC262171 BZX262171:CBG262171 BQB262171:BRK262171 BGF262171:BHO262171 AWJ262171:AXS262171 AMN262171:ANW262171 ACR262171:AEA262171 SV262171:UE262171 IZ262171:KI262171 D262171:AM262171 WVL196635:WWU196635 WLP196635:WMY196635 WBT196635:WDC196635 VRX196635:VTG196635 VIB196635:VJK196635 UYF196635:UZO196635 UOJ196635:UPS196635 UEN196635:UFW196635 TUR196635:TWA196635 TKV196635:TME196635 TAZ196635:TCI196635 SRD196635:SSM196635 SHH196635:SIQ196635 RXL196635:RYU196635 RNP196635:ROY196635 RDT196635:RFC196635 QTX196635:QVG196635 QKB196635:QLK196635 QAF196635:QBO196635 PQJ196635:PRS196635 PGN196635:PHW196635 OWR196635:OYA196635 OMV196635:OOE196635 OCZ196635:OEI196635 NTD196635:NUM196635 NJH196635:NKQ196635 MZL196635:NAU196635 MPP196635:MQY196635 MFT196635:MHC196635 LVX196635:LXG196635 LMB196635:LNK196635 LCF196635:LDO196635 KSJ196635:KTS196635 KIN196635:KJW196635 JYR196635:KAA196635 JOV196635:JQE196635 JEZ196635:JGI196635 IVD196635:IWM196635 ILH196635:IMQ196635 IBL196635:ICU196635 HRP196635:HSY196635 HHT196635:HJC196635 GXX196635:GZG196635 GOB196635:GPK196635 GEF196635:GFO196635 FUJ196635:FVS196635 FKN196635:FLW196635 FAR196635:FCA196635 EQV196635:ESE196635 EGZ196635:EII196635 DXD196635:DYM196635 DNH196635:DOQ196635 DDL196635:DEU196635 CTP196635:CUY196635 CJT196635:CLC196635 BZX196635:CBG196635 BQB196635:BRK196635 BGF196635:BHO196635 AWJ196635:AXS196635 AMN196635:ANW196635 ACR196635:AEA196635 SV196635:UE196635 IZ196635:KI196635 D196635:AM196635 WVL131099:WWU131099 WLP131099:WMY131099 WBT131099:WDC131099 VRX131099:VTG131099 VIB131099:VJK131099 UYF131099:UZO131099 UOJ131099:UPS131099 UEN131099:UFW131099 TUR131099:TWA131099 TKV131099:TME131099 TAZ131099:TCI131099 SRD131099:SSM131099 SHH131099:SIQ131099 RXL131099:RYU131099 RNP131099:ROY131099 RDT131099:RFC131099 QTX131099:QVG131099 QKB131099:QLK131099 QAF131099:QBO131099 PQJ131099:PRS131099 PGN131099:PHW131099 OWR131099:OYA131099 OMV131099:OOE131099 OCZ131099:OEI131099 NTD131099:NUM131099 NJH131099:NKQ131099 MZL131099:NAU131099 MPP131099:MQY131099 MFT131099:MHC131099 LVX131099:LXG131099 LMB131099:LNK131099 LCF131099:LDO131099 KSJ131099:KTS131099 KIN131099:KJW131099 JYR131099:KAA131099 JOV131099:JQE131099 JEZ131099:JGI131099 IVD131099:IWM131099 ILH131099:IMQ131099 IBL131099:ICU131099 HRP131099:HSY131099 HHT131099:HJC131099 GXX131099:GZG131099 GOB131099:GPK131099 GEF131099:GFO131099 FUJ131099:FVS131099 FKN131099:FLW131099 FAR131099:FCA131099 EQV131099:ESE131099 EGZ131099:EII131099 DXD131099:DYM131099 DNH131099:DOQ131099 DDL131099:DEU131099 CTP131099:CUY131099 CJT131099:CLC131099 BZX131099:CBG131099 BQB131099:BRK131099 BGF131099:BHO131099 AWJ131099:AXS131099 AMN131099:ANW131099 ACR131099:AEA131099 SV131099:UE131099 IZ131099:KI131099 D131099:AM131099 WVL65563:WWU65563 WLP65563:WMY65563 WBT65563:WDC65563 VRX65563:VTG65563 VIB65563:VJK65563 UYF65563:UZO65563 UOJ65563:UPS65563 UEN65563:UFW65563 TUR65563:TWA65563 TKV65563:TME65563 TAZ65563:TCI65563 SRD65563:SSM65563 SHH65563:SIQ65563 RXL65563:RYU65563 RNP65563:ROY65563 RDT65563:RFC65563 QTX65563:QVG65563 QKB65563:QLK65563 QAF65563:QBO65563 PQJ65563:PRS65563 PGN65563:PHW65563 OWR65563:OYA65563 OMV65563:OOE65563 OCZ65563:OEI65563 NTD65563:NUM65563 NJH65563:NKQ65563 MZL65563:NAU65563 MPP65563:MQY65563 MFT65563:MHC65563 LVX65563:LXG65563 LMB65563:LNK65563 LCF65563:LDO65563 KSJ65563:KTS65563 KIN65563:KJW65563 JYR65563:KAA65563 JOV65563:JQE65563 JEZ65563:JGI65563 IVD65563:IWM65563 ILH65563:IMQ65563 IBL65563:ICU65563 HRP65563:HSY65563 HHT65563:HJC65563 GXX65563:GZG65563 GOB65563:GPK65563 GEF65563:GFO65563 FUJ65563:FVS65563 FKN65563:FLW65563 FAR65563:FCA65563 EQV65563:ESE65563 EGZ65563:EII65563 DXD65563:DYM65563 DNH65563:DOQ65563 DDL65563:DEU65563 CTP65563:CUY65563 CJT65563:CLC65563 BZX65563:CBG65563 BQB65563:BRK65563 BGF65563:BHO65563 AWJ65563:AXS65563 AMN65563:ANW65563 ACR65563:AEA65563 SV65563:UE65563 IZ65563:KI65563 D65563:AM65563 WVL18:WWU18 WLP18:WMY18 WBT18:WDC18 VRX18:VTG18 VIB18:VJK18 UYF18:UZO18 UOJ18:UPS18 UEN18:UFW18 TUR18:TWA18 TKV18:TME18 TAZ18:TCI18 SRD18:SSM18 SHH18:SIQ18 RXL18:RYU18 RNP18:ROY18 RDT18:RFC18 QTX18:QVG18 QKB18:QLK18 QAF18:QBO18 PQJ18:PRS18 PGN18:PHW18 OWR18:OYA18 OMV18:OOE18 OCZ18:OEI18 NTD18:NUM18 NJH18:NKQ18 MZL18:NAU18 MPP18:MQY18 MFT18:MHC18 LVX18:LXG18 LMB18:LNK18 LCF18:LDO18 KSJ18:KTS18 KIN18:KJW18 JYR18:KAA18 JOV18:JQE18 JEZ18:JGI18 IVD18:IWM18 ILH18:IMQ18 IBL18:ICU18 HRP18:HSY18 HHT18:HJC18 GXX18:GZG18 GOB18:GPK18 GEF18:GFO18 FUJ18:FVS18 FKN18:FLW18 FAR18:FCA18 EQV18:ESE18 EGZ18:EII18 DXD18:DYM18 DNH18:DOQ18 DDL18:DEU18 CTP18:CUY18 CJT18:CLC18 BZX18:CBG18 BQB18:BRK18 BGF18:BHO18 AWJ18:AXS18 AMN18:ANW18 ACR18:AEA18 SV18:UE18 IZ18:KI18 D18:AM18 WVL983073:WWU983073 WLP983073:WMY983073 WBT983073:WDC983073 VRX983073:VTG983073 VIB983073:VJK983073 UYF983073:UZO983073 UOJ983073:UPS983073 UEN983073:UFW983073 TUR983073:TWA983073 TKV983073:TME983073 TAZ983073:TCI983073 SRD983073:SSM983073 SHH983073:SIQ983073 RXL983073:RYU983073 RNP983073:ROY983073 RDT983073:RFC983073 QTX983073:QVG983073 QKB983073:QLK983073 QAF983073:QBO983073 PQJ983073:PRS983073 PGN983073:PHW983073 OWR983073:OYA983073 OMV983073:OOE983073 OCZ983073:OEI983073 NTD983073:NUM983073 NJH983073:NKQ983073 MZL983073:NAU983073 MPP983073:MQY983073 MFT983073:MHC983073 LVX983073:LXG983073 LMB983073:LNK983073 LCF983073:LDO983073 KSJ983073:KTS983073 KIN983073:KJW983073 JYR983073:KAA983073 JOV983073:JQE983073 JEZ983073:JGI983073 IVD983073:IWM983073 ILH983073:IMQ983073 IBL983073:ICU983073 HRP983073:HSY983073 HHT983073:HJC983073 GXX983073:GZG983073 GOB983073:GPK983073 GEF983073:GFO983073 FUJ983073:FVS983073 FKN983073:FLW983073 FAR983073:FCA983073 EQV983073:ESE983073 EGZ983073:EII983073 DXD983073:DYM983073 DNH983073:DOQ983073 DDL983073:DEU983073 CTP983073:CUY983073 CJT983073:CLC983073 BZX983073:CBG983073 BQB983073:BRK983073 BGF983073:BHO983073 AWJ983073:AXS983073 AMN983073:ANW983073 ACR983073:AEA983073 SV983073:UE983073 IZ983073:KI983073 D983073:AM983073 WVL917537:WWU917537 WLP917537:WMY917537 WBT917537:WDC917537 VRX917537:VTG917537 VIB917537:VJK917537 UYF917537:UZO917537 UOJ917537:UPS917537 UEN917537:UFW917537 TUR917537:TWA917537 TKV917537:TME917537 TAZ917537:TCI917537 SRD917537:SSM917537 SHH917537:SIQ917537 RXL917537:RYU917537 RNP917537:ROY917537 RDT917537:RFC917537 QTX917537:QVG917537 QKB917537:QLK917537 QAF917537:QBO917537 PQJ917537:PRS917537 PGN917537:PHW917537 OWR917537:OYA917537 OMV917537:OOE917537 OCZ917537:OEI917537 NTD917537:NUM917537 NJH917537:NKQ917537 MZL917537:NAU917537 MPP917537:MQY917537 MFT917537:MHC917537 LVX917537:LXG917537 LMB917537:LNK917537 LCF917537:LDO917537 KSJ917537:KTS917537 KIN917537:KJW917537 JYR917537:KAA917537 JOV917537:JQE917537 JEZ917537:JGI917537 IVD917537:IWM917537 ILH917537:IMQ917537 IBL917537:ICU917537 HRP917537:HSY917537 HHT917537:HJC917537 GXX917537:GZG917537 GOB917537:GPK917537 GEF917537:GFO917537 FUJ917537:FVS917537 FKN917537:FLW917537 FAR917537:FCA917537 EQV917537:ESE917537 EGZ917537:EII917537 DXD917537:DYM917537 DNH917537:DOQ917537 DDL917537:DEU917537 CTP917537:CUY917537 CJT917537:CLC917537 BZX917537:CBG917537 BQB917537:BRK917537 BGF917537:BHO917537 AWJ917537:AXS917537 AMN917537:ANW917537 ACR917537:AEA917537 SV917537:UE917537 IZ917537:KI917537 D917537:AM917537 WVL852001:WWU852001 WLP852001:WMY852001 WBT852001:WDC852001 VRX852001:VTG852001 VIB852001:VJK852001 UYF852001:UZO852001 UOJ852001:UPS852001 UEN852001:UFW852001 TUR852001:TWA852001 TKV852001:TME852001 TAZ852001:TCI852001 SRD852001:SSM852001 SHH852001:SIQ852001 RXL852001:RYU852001 RNP852001:ROY852001 RDT852001:RFC852001 QTX852001:QVG852001 QKB852001:QLK852001 QAF852001:QBO852001 PQJ852001:PRS852001 PGN852001:PHW852001 OWR852001:OYA852001 OMV852001:OOE852001 OCZ852001:OEI852001 NTD852001:NUM852001 NJH852001:NKQ852001 MZL852001:NAU852001 MPP852001:MQY852001 MFT852001:MHC852001 LVX852001:LXG852001 LMB852001:LNK852001 LCF852001:LDO852001 KSJ852001:KTS852001 KIN852001:KJW852001 JYR852001:KAA852001 JOV852001:JQE852001 JEZ852001:JGI852001 IVD852001:IWM852001 ILH852001:IMQ852001 IBL852001:ICU852001 HRP852001:HSY852001 HHT852001:HJC852001 GXX852001:GZG852001 GOB852001:GPK852001 GEF852001:GFO852001 FUJ852001:FVS852001 FKN852001:FLW852001 FAR852001:FCA852001 EQV852001:ESE852001 EGZ852001:EII852001 DXD852001:DYM852001 DNH852001:DOQ852001 DDL852001:DEU852001 CTP852001:CUY852001 CJT852001:CLC852001 BZX852001:CBG852001 BQB852001:BRK852001 BGF852001:BHO852001 AWJ852001:AXS852001 AMN852001:ANW852001 ACR852001:AEA852001 SV852001:UE852001 IZ852001:KI852001 D852001:AM852001 WVL786465:WWU786465 WLP786465:WMY786465 WBT786465:WDC786465 VRX786465:VTG786465 VIB786465:VJK786465 UYF786465:UZO786465 UOJ786465:UPS786465 UEN786465:UFW786465 TUR786465:TWA786465 TKV786465:TME786465 TAZ786465:TCI786465 SRD786465:SSM786465 SHH786465:SIQ786465 RXL786465:RYU786465 RNP786465:ROY786465 RDT786465:RFC786465 QTX786465:QVG786465 QKB786465:QLK786465 QAF786465:QBO786465 PQJ786465:PRS786465 PGN786465:PHW786465 OWR786465:OYA786465 OMV786465:OOE786465 OCZ786465:OEI786465 NTD786465:NUM786465 NJH786465:NKQ786465 MZL786465:NAU786465 MPP786465:MQY786465 MFT786465:MHC786465 LVX786465:LXG786465 LMB786465:LNK786465 LCF786465:LDO786465 KSJ786465:KTS786465 KIN786465:KJW786465 JYR786465:KAA786465 JOV786465:JQE786465 JEZ786465:JGI786465 IVD786465:IWM786465 ILH786465:IMQ786465 IBL786465:ICU786465 HRP786465:HSY786465 HHT786465:HJC786465 GXX786465:GZG786465 GOB786465:GPK786465 GEF786465:GFO786465 FUJ786465:FVS786465 FKN786465:FLW786465 FAR786465:FCA786465 EQV786465:ESE786465 EGZ786465:EII786465 DXD786465:DYM786465 DNH786465:DOQ786465 DDL786465:DEU786465 CTP786465:CUY786465 CJT786465:CLC786465 BZX786465:CBG786465 BQB786465:BRK786465 BGF786465:BHO786465 AWJ786465:AXS786465 AMN786465:ANW786465 ACR786465:AEA786465 SV786465:UE786465 IZ786465:KI786465 D786465:AM786465 WVL720929:WWU720929 WLP720929:WMY720929 WBT720929:WDC720929 VRX720929:VTG720929 VIB720929:VJK720929 UYF720929:UZO720929 UOJ720929:UPS720929 UEN720929:UFW720929 TUR720929:TWA720929 TKV720929:TME720929 TAZ720929:TCI720929 SRD720929:SSM720929 SHH720929:SIQ720929 RXL720929:RYU720929 RNP720929:ROY720929 RDT720929:RFC720929 QTX720929:QVG720929 QKB720929:QLK720929 QAF720929:QBO720929 PQJ720929:PRS720929 PGN720929:PHW720929 OWR720929:OYA720929 OMV720929:OOE720929 OCZ720929:OEI720929 NTD720929:NUM720929 NJH720929:NKQ720929 MZL720929:NAU720929 MPP720929:MQY720929 MFT720929:MHC720929 LVX720929:LXG720929 LMB720929:LNK720929 LCF720929:LDO720929 KSJ720929:KTS720929 KIN720929:KJW720929 JYR720929:KAA720929 JOV720929:JQE720929 JEZ720929:JGI720929 IVD720929:IWM720929 ILH720929:IMQ720929 IBL720929:ICU720929 HRP720929:HSY720929 HHT720929:HJC720929 GXX720929:GZG720929 GOB720929:GPK720929 GEF720929:GFO720929 FUJ720929:FVS720929 FKN720929:FLW720929 FAR720929:FCA720929 EQV720929:ESE720929 EGZ720929:EII720929 DXD720929:DYM720929 DNH720929:DOQ720929 DDL720929:DEU720929 CTP720929:CUY720929 CJT720929:CLC720929 BZX720929:CBG720929 BQB720929:BRK720929 BGF720929:BHO720929 AWJ720929:AXS720929 AMN720929:ANW720929 ACR720929:AEA720929 SV720929:UE720929 IZ720929:KI720929 D720929:AM720929 WVL655393:WWU655393 WLP655393:WMY655393 WBT655393:WDC655393 VRX655393:VTG655393 VIB655393:VJK655393 UYF655393:UZO655393 UOJ655393:UPS655393 UEN655393:UFW655393 TUR655393:TWA655393 TKV655393:TME655393 TAZ655393:TCI655393 SRD655393:SSM655393 SHH655393:SIQ655393 RXL655393:RYU655393 RNP655393:ROY655393 RDT655393:RFC655393 QTX655393:QVG655393 QKB655393:QLK655393 QAF655393:QBO655393 PQJ655393:PRS655393 PGN655393:PHW655393 OWR655393:OYA655393 OMV655393:OOE655393 OCZ655393:OEI655393 NTD655393:NUM655393 NJH655393:NKQ655393 MZL655393:NAU655393 MPP655393:MQY655393 MFT655393:MHC655393 LVX655393:LXG655393 LMB655393:LNK655393 LCF655393:LDO655393 KSJ655393:KTS655393 KIN655393:KJW655393 JYR655393:KAA655393 JOV655393:JQE655393 JEZ655393:JGI655393 IVD655393:IWM655393 ILH655393:IMQ655393 IBL655393:ICU655393 HRP655393:HSY655393 HHT655393:HJC655393 GXX655393:GZG655393 GOB655393:GPK655393 GEF655393:GFO655393 FUJ655393:FVS655393 FKN655393:FLW655393 FAR655393:FCA655393 EQV655393:ESE655393 EGZ655393:EII655393 DXD655393:DYM655393 DNH655393:DOQ655393 DDL655393:DEU655393 CTP655393:CUY655393 CJT655393:CLC655393 BZX655393:CBG655393 BQB655393:BRK655393 BGF655393:BHO655393 AWJ655393:AXS655393 AMN655393:ANW655393 ACR655393:AEA655393 SV655393:UE655393 IZ655393:KI655393 D655393:AM655393 WVL589857:WWU589857 WLP589857:WMY589857 WBT589857:WDC589857 VRX589857:VTG589857 VIB589857:VJK589857 UYF589857:UZO589857 UOJ589857:UPS589857 UEN589857:UFW589857 TUR589857:TWA589857 TKV589857:TME589857 TAZ589857:TCI589857 SRD589857:SSM589857 SHH589857:SIQ589857 RXL589857:RYU589857 RNP589857:ROY589857 RDT589857:RFC589857 QTX589857:QVG589857 QKB589857:QLK589857 QAF589857:QBO589857 PQJ589857:PRS589857 PGN589857:PHW589857 OWR589857:OYA589857 OMV589857:OOE589857 OCZ589857:OEI589857 NTD589857:NUM589857 NJH589857:NKQ589857 MZL589857:NAU589857 MPP589857:MQY589857 MFT589857:MHC589857 LVX589857:LXG589857 LMB589857:LNK589857 LCF589857:LDO589857 KSJ589857:KTS589857 KIN589857:KJW589857 JYR589857:KAA589857 JOV589857:JQE589857 JEZ589857:JGI589857 IVD589857:IWM589857 ILH589857:IMQ589857 IBL589857:ICU589857 HRP589857:HSY589857 HHT589857:HJC589857 GXX589857:GZG589857 GOB589857:GPK589857 GEF589857:GFO589857 FUJ589857:FVS589857 FKN589857:FLW589857 FAR589857:FCA589857 EQV589857:ESE589857 EGZ589857:EII589857 DXD589857:DYM589857 DNH589857:DOQ589857 DDL589857:DEU589857 CTP589857:CUY589857 CJT589857:CLC589857 BZX589857:CBG589857 BQB589857:BRK589857 BGF589857:BHO589857 AWJ589857:AXS589857 AMN589857:ANW589857 ACR589857:AEA589857 SV589857:UE589857 IZ589857:KI589857 D589857:AM589857 WVL524321:WWU524321 WLP524321:WMY524321 WBT524321:WDC524321 VRX524321:VTG524321 VIB524321:VJK524321 UYF524321:UZO524321 UOJ524321:UPS524321 UEN524321:UFW524321 TUR524321:TWA524321 TKV524321:TME524321 TAZ524321:TCI524321 SRD524321:SSM524321 SHH524321:SIQ524321 RXL524321:RYU524321 RNP524321:ROY524321 RDT524321:RFC524321 QTX524321:QVG524321 QKB524321:QLK524321 QAF524321:QBO524321 PQJ524321:PRS524321 PGN524321:PHW524321 OWR524321:OYA524321 OMV524321:OOE524321 OCZ524321:OEI524321 NTD524321:NUM524321 NJH524321:NKQ524321 MZL524321:NAU524321 MPP524321:MQY524321 MFT524321:MHC524321 LVX524321:LXG524321 LMB524321:LNK524321 LCF524321:LDO524321 KSJ524321:KTS524321 KIN524321:KJW524321 JYR524321:KAA524321 JOV524321:JQE524321 JEZ524321:JGI524321 IVD524321:IWM524321 ILH524321:IMQ524321 IBL524321:ICU524321 HRP524321:HSY524321 HHT524321:HJC524321 GXX524321:GZG524321 GOB524321:GPK524321 GEF524321:GFO524321 FUJ524321:FVS524321 FKN524321:FLW524321 FAR524321:FCA524321 EQV524321:ESE524321 EGZ524321:EII524321 DXD524321:DYM524321 DNH524321:DOQ524321 DDL524321:DEU524321 CTP524321:CUY524321 CJT524321:CLC524321 BZX524321:CBG524321 BQB524321:BRK524321 BGF524321:BHO524321 AWJ524321:AXS524321 AMN524321:ANW524321 ACR524321:AEA524321 SV524321:UE524321 IZ524321:KI524321 D524321:AM524321 WVL458785:WWU458785 WLP458785:WMY458785 WBT458785:WDC458785 VRX458785:VTG458785 VIB458785:VJK458785 UYF458785:UZO458785 UOJ458785:UPS458785 UEN458785:UFW458785 TUR458785:TWA458785 TKV458785:TME458785 TAZ458785:TCI458785 SRD458785:SSM458785 SHH458785:SIQ458785 RXL458785:RYU458785 RNP458785:ROY458785 RDT458785:RFC458785 QTX458785:QVG458785 QKB458785:QLK458785 QAF458785:QBO458785 PQJ458785:PRS458785 PGN458785:PHW458785 OWR458785:OYA458785 OMV458785:OOE458785 OCZ458785:OEI458785 NTD458785:NUM458785 NJH458785:NKQ458785 MZL458785:NAU458785 MPP458785:MQY458785 MFT458785:MHC458785 LVX458785:LXG458785 LMB458785:LNK458785 LCF458785:LDO458785 KSJ458785:KTS458785 KIN458785:KJW458785 JYR458785:KAA458785 JOV458785:JQE458785 JEZ458785:JGI458785 IVD458785:IWM458785 ILH458785:IMQ458785 IBL458785:ICU458785 HRP458785:HSY458785 HHT458785:HJC458785 GXX458785:GZG458785 GOB458785:GPK458785 GEF458785:GFO458785 FUJ458785:FVS458785 FKN458785:FLW458785 FAR458785:FCA458785 EQV458785:ESE458785 EGZ458785:EII458785 DXD458785:DYM458785 DNH458785:DOQ458785 DDL458785:DEU458785 CTP458785:CUY458785 CJT458785:CLC458785 BZX458785:CBG458785 BQB458785:BRK458785 BGF458785:BHO458785 AWJ458785:AXS458785 AMN458785:ANW458785 ACR458785:AEA458785 SV458785:UE458785 IZ458785:KI458785 D458785:AM458785 WVL393249:WWU393249 WLP393249:WMY393249 WBT393249:WDC393249 VRX393249:VTG393249 VIB393249:VJK393249 UYF393249:UZO393249 UOJ393249:UPS393249 UEN393249:UFW393249 TUR393249:TWA393249 TKV393249:TME393249 TAZ393249:TCI393249 SRD393249:SSM393249 SHH393249:SIQ393249 RXL393249:RYU393249 RNP393249:ROY393249 RDT393249:RFC393249 QTX393249:QVG393249 QKB393249:QLK393249 QAF393249:QBO393249 PQJ393249:PRS393249 PGN393249:PHW393249 OWR393249:OYA393249 OMV393249:OOE393249 OCZ393249:OEI393249 NTD393249:NUM393249 NJH393249:NKQ393249 MZL393249:NAU393249 MPP393249:MQY393249 MFT393249:MHC393249 LVX393249:LXG393249 LMB393249:LNK393249 LCF393249:LDO393249 KSJ393249:KTS393249 KIN393249:KJW393249 JYR393249:KAA393249 JOV393249:JQE393249 JEZ393249:JGI393249 IVD393249:IWM393249 ILH393249:IMQ393249 IBL393249:ICU393249 HRP393249:HSY393249 HHT393249:HJC393249 GXX393249:GZG393249 GOB393249:GPK393249 GEF393249:GFO393249 FUJ393249:FVS393249 FKN393249:FLW393249 FAR393249:FCA393249 EQV393249:ESE393249 EGZ393249:EII393249 DXD393249:DYM393249 DNH393249:DOQ393249 DDL393249:DEU393249 CTP393249:CUY393249 CJT393249:CLC393249 BZX393249:CBG393249 BQB393249:BRK393249 BGF393249:BHO393249 AWJ393249:AXS393249 AMN393249:ANW393249 ACR393249:AEA393249 SV393249:UE393249 IZ393249:KI393249 D393249:AM393249 WVL327713:WWU327713 WLP327713:WMY327713 WBT327713:WDC327713 VRX327713:VTG327713 VIB327713:VJK327713 UYF327713:UZO327713 UOJ327713:UPS327713 UEN327713:UFW327713 TUR327713:TWA327713 TKV327713:TME327713 TAZ327713:TCI327713 SRD327713:SSM327713 SHH327713:SIQ327713 RXL327713:RYU327713 RNP327713:ROY327713 RDT327713:RFC327713 QTX327713:QVG327713 QKB327713:QLK327713 QAF327713:QBO327713 PQJ327713:PRS327713 PGN327713:PHW327713 OWR327713:OYA327713 OMV327713:OOE327713 OCZ327713:OEI327713 NTD327713:NUM327713 NJH327713:NKQ327713 MZL327713:NAU327713 MPP327713:MQY327713 MFT327713:MHC327713 LVX327713:LXG327713 LMB327713:LNK327713 LCF327713:LDO327713 KSJ327713:KTS327713 KIN327713:KJW327713 JYR327713:KAA327713 JOV327713:JQE327713 JEZ327713:JGI327713 IVD327713:IWM327713 ILH327713:IMQ327713 IBL327713:ICU327713 HRP327713:HSY327713 HHT327713:HJC327713 GXX327713:GZG327713 GOB327713:GPK327713 GEF327713:GFO327713 FUJ327713:FVS327713 FKN327713:FLW327713 FAR327713:FCA327713 EQV327713:ESE327713 EGZ327713:EII327713 DXD327713:DYM327713 DNH327713:DOQ327713 DDL327713:DEU327713 CTP327713:CUY327713 CJT327713:CLC327713 BZX327713:CBG327713 BQB327713:BRK327713 BGF327713:BHO327713 AWJ327713:AXS327713 AMN327713:ANW327713 ACR327713:AEA327713 SV327713:UE327713 IZ327713:KI327713 D327713:AM327713 WVL262177:WWU262177 WLP262177:WMY262177 WBT262177:WDC262177 VRX262177:VTG262177 VIB262177:VJK262177 UYF262177:UZO262177 UOJ262177:UPS262177 UEN262177:UFW262177 TUR262177:TWA262177 TKV262177:TME262177 TAZ262177:TCI262177 SRD262177:SSM262177 SHH262177:SIQ262177 RXL262177:RYU262177 RNP262177:ROY262177 RDT262177:RFC262177 QTX262177:QVG262177 QKB262177:QLK262177 QAF262177:QBO262177 PQJ262177:PRS262177 PGN262177:PHW262177 OWR262177:OYA262177 OMV262177:OOE262177 OCZ262177:OEI262177 NTD262177:NUM262177 NJH262177:NKQ262177 MZL262177:NAU262177 MPP262177:MQY262177 MFT262177:MHC262177 LVX262177:LXG262177 LMB262177:LNK262177 LCF262177:LDO262177 KSJ262177:KTS262177 KIN262177:KJW262177 JYR262177:KAA262177 JOV262177:JQE262177 JEZ262177:JGI262177 IVD262177:IWM262177 ILH262177:IMQ262177 IBL262177:ICU262177 HRP262177:HSY262177 HHT262177:HJC262177 GXX262177:GZG262177 GOB262177:GPK262177 GEF262177:GFO262177 FUJ262177:FVS262177 FKN262177:FLW262177 FAR262177:FCA262177 EQV262177:ESE262177 EGZ262177:EII262177 DXD262177:DYM262177 DNH262177:DOQ262177 DDL262177:DEU262177 CTP262177:CUY262177 CJT262177:CLC262177 BZX262177:CBG262177 BQB262177:BRK262177 BGF262177:BHO262177 AWJ262177:AXS262177 AMN262177:ANW262177 ACR262177:AEA262177 SV262177:UE262177 IZ262177:KI262177 D262177:AM262177 WVL196641:WWU196641 WLP196641:WMY196641 WBT196641:WDC196641 VRX196641:VTG196641 VIB196641:VJK196641 UYF196641:UZO196641 UOJ196641:UPS196641 UEN196641:UFW196641 TUR196641:TWA196641 TKV196641:TME196641 TAZ196641:TCI196641 SRD196641:SSM196641 SHH196641:SIQ196641 RXL196641:RYU196641 RNP196641:ROY196641 RDT196641:RFC196641 QTX196641:QVG196641 QKB196641:QLK196641 QAF196641:QBO196641 PQJ196641:PRS196641 PGN196641:PHW196641 OWR196641:OYA196641 OMV196641:OOE196641 OCZ196641:OEI196641 NTD196641:NUM196641 NJH196641:NKQ196641 MZL196641:NAU196641 MPP196641:MQY196641 MFT196641:MHC196641 LVX196641:LXG196641 LMB196641:LNK196641 LCF196641:LDO196641 KSJ196641:KTS196641 KIN196641:KJW196641 JYR196641:KAA196641 JOV196641:JQE196641 JEZ196641:JGI196641 IVD196641:IWM196641 ILH196641:IMQ196641 IBL196641:ICU196641 HRP196641:HSY196641 HHT196641:HJC196641 GXX196641:GZG196641 GOB196641:GPK196641 GEF196641:GFO196641 FUJ196641:FVS196641 FKN196641:FLW196641 FAR196641:FCA196641 EQV196641:ESE196641 EGZ196641:EII196641 DXD196641:DYM196641 DNH196641:DOQ196641 DDL196641:DEU196641 CTP196641:CUY196641 CJT196641:CLC196641 BZX196641:CBG196641 BQB196641:BRK196641 BGF196641:BHO196641 AWJ196641:AXS196641 AMN196641:ANW196641 ACR196641:AEA196641 SV196641:UE196641 IZ196641:KI196641 D196641:AM196641 WVL131105:WWU131105 WLP131105:WMY131105 WBT131105:WDC131105 VRX131105:VTG131105 VIB131105:VJK131105 UYF131105:UZO131105 UOJ131105:UPS131105 UEN131105:UFW131105 TUR131105:TWA131105 TKV131105:TME131105 TAZ131105:TCI131105 SRD131105:SSM131105 SHH131105:SIQ131105 RXL131105:RYU131105 RNP131105:ROY131105 RDT131105:RFC131105 QTX131105:QVG131105 QKB131105:QLK131105 QAF131105:QBO131105 PQJ131105:PRS131105 PGN131105:PHW131105 OWR131105:OYA131105 OMV131105:OOE131105 OCZ131105:OEI131105 NTD131105:NUM131105 NJH131105:NKQ131105 MZL131105:NAU131105 MPP131105:MQY131105 MFT131105:MHC131105 LVX131105:LXG131105 LMB131105:LNK131105 LCF131105:LDO131105 KSJ131105:KTS131105 KIN131105:KJW131105 JYR131105:KAA131105 JOV131105:JQE131105 JEZ131105:JGI131105 IVD131105:IWM131105 ILH131105:IMQ131105 IBL131105:ICU131105 HRP131105:HSY131105 HHT131105:HJC131105 GXX131105:GZG131105 GOB131105:GPK131105 GEF131105:GFO131105 FUJ131105:FVS131105 FKN131105:FLW131105 FAR131105:FCA131105 EQV131105:ESE131105 EGZ131105:EII131105 DXD131105:DYM131105 DNH131105:DOQ131105 DDL131105:DEU131105 CTP131105:CUY131105 CJT131105:CLC131105 BZX131105:CBG131105 BQB131105:BRK131105 BGF131105:BHO131105 AWJ131105:AXS131105 AMN131105:ANW131105 ACR131105:AEA131105 SV131105:UE131105 IZ131105:KI131105 D131105:AM131105 WVL65569:WWU65569 WLP65569:WMY65569 WBT65569:WDC65569 VRX65569:VTG65569 VIB65569:VJK65569 UYF65569:UZO65569 UOJ65569:UPS65569 UEN65569:UFW65569 TUR65569:TWA65569 TKV65569:TME65569 TAZ65569:TCI65569 SRD65569:SSM65569 SHH65569:SIQ65569 RXL65569:RYU65569 RNP65569:ROY65569 RDT65569:RFC65569 QTX65569:QVG65569 QKB65569:QLK65569 QAF65569:QBO65569 PQJ65569:PRS65569 PGN65569:PHW65569 OWR65569:OYA65569 OMV65569:OOE65569 OCZ65569:OEI65569 NTD65569:NUM65569 NJH65569:NKQ65569 MZL65569:NAU65569 MPP65569:MQY65569 MFT65569:MHC65569 LVX65569:LXG65569 LMB65569:LNK65569 LCF65569:LDO65569 KSJ65569:KTS65569 KIN65569:KJW65569 JYR65569:KAA65569 JOV65569:JQE65569 JEZ65569:JGI65569 IVD65569:IWM65569 ILH65569:IMQ65569 IBL65569:ICU65569 HRP65569:HSY65569 HHT65569:HJC65569 GXX65569:GZG65569 GOB65569:GPK65569 GEF65569:GFO65569 FUJ65569:FVS65569 FKN65569:FLW65569 FAR65569:FCA65569 EQV65569:ESE65569 EGZ65569:EII65569 DXD65569:DYM65569 DNH65569:DOQ65569 DDL65569:DEU65569 CTP65569:CUY65569 CJT65569:CLC65569 BZX65569:CBG65569 BQB65569:BRK65569 BGF65569:BHO65569 AWJ65569:AXS65569 AMN65569:ANW65569 ACR65569:AEA65569 SV65569:UE65569 IZ65569:KI65569 D65569:AM65569 WVL24:WWU24 WLP24:WMY24 WBT24:WDC24 VRX24:VTG24 VIB24:VJK24 UYF24:UZO24 UOJ24:UPS24 UEN24:UFW24 TUR24:TWA24 TKV24:TME24 TAZ24:TCI24 SRD24:SSM24 SHH24:SIQ24 RXL24:RYU24 RNP24:ROY24 RDT24:RFC24 QTX24:QVG24 QKB24:QLK24 QAF24:QBO24 PQJ24:PRS24 PGN24:PHW24 OWR24:OYA24 OMV24:OOE24 OCZ24:OEI24 NTD24:NUM24 NJH24:NKQ24 MZL24:NAU24 MPP24:MQY24 MFT24:MHC24 LVX24:LXG24 LMB24:LNK24 LCF24:LDO24 KSJ24:KTS24 KIN24:KJW24 JYR24:KAA24 JOV24:JQE24 JEZ24:JGI24 IVD24:IWM24 ILH24:IMQ24 IBL24:ICU24 HRP24:HSY24 HHT24:HJC24 GXX24:GZG24 GOB24:GPK24 GEF24:GFO24 FUJ24:FVS24 FKN24:FLW24 FAR24:FCA24 EQV24:ESE24 EGZ24:EII24 DXD24:DYM24 DNH24:DOQ24 DDL24:DEU24 CTP24:CUY24 CJT24:CLC24 BZX24:CBG24 BQB24:BRK24 BGF24:BHO24 AWJ24:AXS24 AMN24:ANW24 ACR24:AEA24 SV24:UE24 IZ24:KI24 D24:AM24 WVL983064:WWU983064 WLP983064:WMY983064 WBT983064:WDC983064 VRX983064:VTG983064 VIB983064:VJK983064 UYF983064:UZO983064 UOJ983064:UPS983064 UEN983064:UFW983064 TUR983064:TWA983064 TKV983064:TME983064 TAZ983064:TCI983064 SRD983064:SSM983064 SHH983064:SIQ983064 RXL983064:RYU983064 RNP983064:ROY983064 RDT983064:RFC983064 QTX983064:QVG983064 QKB983064:QLK983064 QAF983064:QBO983064 PQJ983064:PRS983064 PGN983064:PHW983064 OWR983064:OYA983064 OMV983064:OOE983064 OCZ983064:OEI983064 NTD983064:NUM983064 NJH983064:NKQ983064 MZL983064:NAU983064 MPP983064:MQY983064 MFT983064:MHC983064 LVX983064:LXG983064 LMB983064:LNK983064 LCF983064:LDO983064 KSJ983064:KTS983064 KIN983064:KJW983064 JYR983064:KAA983064 JOV983064:JQE983064 JEZ983064:JGI983064 IVD983064:IWM983064 ILH983064:IMQ983064 IBL983064:ICU983064 HRP983064:HSY983064 HHT983064:HJC983064 GXX983064:GZG983064 GOB983064:GPK983064 GEF983064:GFO983064 FUJ983064:FVS983064 FKN983064:FLW983064 FAR983064:FCA983064 EQV983064:ESE983064 EGZ983064:EII983064 DXD983064:DYM983064 DNH983064:DOQ983064 DDL983064:DEU983064 CTP983064:CUY983064 CJT983064:CLC983064 BZX983064:CBG983064 BQB983064:BRK983064 BGF983064:BHO983064 AWJ983064:AXS983064 AMN983064:ANW983064 ACR983064:AEA983064 SV983064:UE983064 IZ983064:KI983064 D983064:AM983064 WVL917528:WWU917528 WLP917528:WMY917528 WBT917528:WDC917528 VRX917528:VTG917528 VIB917528:VJK917528 UYF917528:UZO917528 UOJ917528:UPS917528 UEN917528:UFW917528 TUR917528:TWA917528 TKV917528:TME917528 TAZ917528:TCI917528 SRD917528:SSM917528 SHH917528:SIQ917528 RXL917528:RYU917528 RNP917528:ROY917528 RDT917528:RFC917528 QTX917528:QVG917528 QKB917528:QLK917528 QAF917528:QBO917528 PQJ917528:PRS917528 PGN917528:PHW917528 OWR917528:OYA917528 OMV917528:OOE917528 OCZ917528:OEI917528 NTD917528:NUM917528 NJH917528:NKQ917528 MZL917528:NAU917528 MPP917528:MQY917528 MFT917528:MHC917528 LVX917528:LXG917528 LMB917528:LNK917528 LCF917528:LDO917528 KSJ917528:KTS917528 KIN917528:KJW917528 JYR917528:KAA917528 JOV917528:JQE917528 JEZ917528:JGI917528 IVD917528:IWM917528 ILH917528:IMQ917528 IBL917528:ICU917528 HRP917528:HSY917528 HHT917528:HJC917528 GXX917528:GZG917528 GOB917528:GPK917528 GEF917528:GFO917528 FUJ917528:FVS917528 FKN917528:FLW917528 FAR917528:FCA917528 EQV917528:ESE917528 EGZ917528:EII917528 DXD917528:DYM917528 DNH917528:DOQ917528 DDL917528:DEU917528 CTP917528:CUY917528 CJT917528:CLC917528 BZX917528:CBG917528 BQB917528:BRK917528 BGF917528:BHO917528 AWJ917528:AXS917528 AMN917528:ANW917528 ACR917528:AEA917528 SV917528:UE917528 IZ917528:KI917528 D917528:AM917528 WVL851992:WWU851992 WLP851992:WMY851992 WBT851992:WDC851992 VRX851992:VTG851992 VIB851992:VJK851992 UYF851992:UZO851992 UOJ851992:UPS851992 UEN851992:UFW851992 TUR851992:TWA851992 TKV851992:TME851992 TAZ851992:TCI851992 SRD851992:SSM851992 SHH851992:SIQ851992 RXL851992:RYU851992 RNP851992:ROY851992 RDT851992:RFC851992 QTX851992:QVG851992 QKB851992:QLK851992 QAF851992:QBO851992 PQJ851992:PRS851992 PGN851992:PHW851992 OWR851992:OYA851992 OMV851992:OOE851992 OCZ851992:OEI851992 NTD851992:NUM851992 NJH851992:NKQ851992 MZL851992:NAU851992 MPP851992:MQY851992 MFT851992:MHC851992 LVX851992:LXG851992 LMB851992:LNK851992 LCF851992:LDO851992 KSJ851992:KTS851992 KIN851992:KJW851992 JYR851992:KAA851992 JOV851992:JQE851992 JEZ851992:JGI851992 IVD851992:IWM851992 ILH851992:IMQ851992 IBL851992:ICU851992 HRP851992:HSY851992 HHT851992:HJC851992 GXX851992:GZG851992 GOB851992:GPK851992 GEF851992:GFO851992 FUJ851992:FVS851992 FKN851992:FLW851992 FAR851992:FCA851992 EQV851992:ESE851992 EGZ851992:EII851992 DXD851992:DYM851992 DNH851992:DOQ851992 DDL851992:DEU851992 CTP851992:CUY851992 CJT851992:CLC851992 BZX851992:CBG851992 BQB851992:BRK851992 BGF851992:BHO851992 AWJ851992:AXS851992 AMN851992:ANW851992 ACR851992:AEA851992 SV851992:UE851992 IZ851992:KI851992 D851992:AM851992 WVL786456:WWU786456 WLP786456:WMY786456 WBT786456:WDC786456 VRX786456:VTG786456 VIB786456:VJK786456 UYF786456:UZO786456 UOJ786456:UPS786456 UEN786456:UFW786456 TUR786456:TWA786456 TKV786456:TME786456 TAZ786456:TCI786456 SRD786456:SSM786456 SHH786456:SIQ786456 RXL786456:RYU786456 RNP786456:ROY786456 RDT786456:RFC786456 QTX786456:QVG786456 QKB786456:QLK786456 QAF786456:QBO786456 PQJ786456:PRS786456 PGN786456:PHW786456 OWR786456:OYA786456 OMV786456:OOE786456 OCZ786456:OEI786456 NTD786456:NUM786456 NJH786456:NKQ786456 MZL786456:NAU786456 MPP786456:MQY786456 MFT786456:MHC786456 LVX786456:LXG786456 LMB786456:LNK786456 LCF786456:LDO786456 KSJ786456:KTS786456 KIN786456:KJW786456 JYR786456:KAA786456 JOV786456:JQE786456 JEZ786456:JGI786456 IVD786456:IWM786456 ILH786456:IMQ786456 IBL786456:ICU786456 HRP786456:HSY786456 HHT786456:HJC786456 GXX786456:GZG786456 GOB786456:GPK786456 GEF786456:GFO786456 FUJ786456:FVS786456 FKN786456:FLW786456 FAR786456:FCA786456 EQV786456:ESE786456 EGZ786456:EII786456 DXD786456:DYM786456 DNH786456:DOQ786456 DDL786456:DEU786456 CTP786456:CUY786456 CJT786456:CLC786456 BZX786456:CBG786456 BQB786456:BRK786456 BGF786456:BHO786456 AWJ786456:AXS786456 AMN786456:ANW786456 ACR786456:AEA786456 SV786456:UE786456 IZ786456:KI786456 D786456:AM786456 WVL720920:WWU720920 WLP720920:WMY720920 WBT720920:WDC720920 VRX720920:VTG720920 VIB720920:VJK720920 UYF720920:UZO720920 UOJ720920:UPS720920 UEN720920:UFW720920 TUR720920:TWA720920 TKV720920:TME720920 TAZ720920:TCI720920 SRD720920:SSM720920 SHH720920:SIQ720920 RXL720920:RYU720920 RNP720920:ROY720920 RDT720920:RFC720920 QTX720920:QVG720920 QKB720920:QLK720920 QAF720920:QBO720920 PQJ720920:PRS720920 PGN720920:PHW720920 OWR720920:OYA720920 OMV720920:OOE720920 OCZ720920:OEI720920 NTD720920:NUM720920 NJH720920:NKQ720920 MZL720920:NAU720920 MPP720920:MQY720920 MFT720920:MHC720920 LVX720920:LXG720920 LMB720920:LNK720920 LCF720920:LDO720920 KSJ720920:KTS720920 KIN720920:KJW720920 JYR720920:KAA720920 JOV720920:JQE720920 JEZ720920:JGI720920 IVD720920:IWM720920 ILH720920:IMQ720920 IBL720920:ICU720920 HRP720920:HSY720920 HHT720920:HJC720920 GXX720920:GZG720920 GOB720920:GPK720920 GEF720920:GFO720920 FUJ720920:FVS720920 FKN720920:FLW720920 FAR720920:FCA720920 EQV720920:ESE720920 EGZ720920:EII720920 DXD720920:DYM720920 DNH720920:DOQ720920 DDL720920:DEU720920 CTP720920:CUY720920 CJT720920:CLC720920 BZX720920:CBG720920 BQB720920:BRK720920 BGF720920:BHO720920 AWJ720920:AXS720920 AMN720920:ANW720920 ACR720920:AEA720920 SV720920:UE720920 IZ720920:KI720920 D720920:AM720920 WVL655384:WWU655384 WLP655384:WMY655384 WBT655384:WDC655384 VRX655384:VTG655384 VIB655384:VJK655384 UYF655384:UZO655384 UOJ655384:UPS655384 UEN655384:UFW655384 TUR655384:TWA655384 TKV655384:TME655384 TAZ655384:TCI655384 SRD655384:SSM655384 SHH655384:SIQ655384 RXL655384:RYU655384 RNP655384:ROY655384 RDT655384:RFC655384 QTX655384:QVG655384 QKB655384:QLK655384 QAF655384:QBO655384 PQJ655384:PRS655384 PGN655384:PHW655384 OWR655384:OYA655384 OMV655384:OOE655384 OCZ655384:OEI655384 NTD655384:NUM655384 NJH655384:NKQ655384 MZL655384:NAU655384 MPP655384:MQY655384 MFT655384:MHC655384 LVX655384:LXG655384 LMB655384:LNK655384 LCF655384:LDO655384 KSJ655384:KTS655384 KIN655384:KJW655384 JYR655384:KAA655384 JOV655384:JQE655384 JEZ655384:JGI655384 IVD655384:IWM655384 ILH655384:IMQ655384 IBL655384:ICU655384 HRP655384:HSY655384 HHT655384:HJC655384 GXX655384:GZG655384 GOB655384:GPK655384 GEF655384:GFO655384 FUJ655384:FVS655384 FKN655384:FLW655384 FAR655384:FCA655384 EQV655384:ESE655384 EGZ655384:EII655384 DXD655384:DYM655384 DNH655384:DOQ655384 DDL655384:DEU655384 CTP655384:CUY655384 CJT655384:CLC655384 BZX655384:CBG655384 BQB655384:BRK655384 BGF655384:BHO655384 AWJ655384:AXS655384 AMN655384:ANW655384 ACR655384:AEA655384 SV655384:UE655384 IZ655384:KI655384 D655384:AM655384 WVL589848:WWU589848 WLP589848:WMY589848 WBT589848:WDC589848 VRX589848:VTG589848 VIB589848:VJK589848 UYF589848:UZO589848 UOJ589848:UPS589848 UEN589848:UFW589848 TUR589848:TWA589848 TKV589848:TME589848 TAZ589848:TCI589848 SRD589848:SSM589848 SHH589848:SIQ589848 RXL589848:RYU589848 RNP589848:ROY589848 RDT589848:RFC589848 QTX589848:QVG589848 QKB589848:QLK589848 QAF589848:QBO589848 PQJ589848:PRS589848 PGN589848:PHW589848 OWR589848:OYA589848 OMV589848:OOE589848 OCZ589848:OEI589848 NTD589848:NUM589848 NJH589848:NKQ589848 MZL589848:NAU589848 MPP589848:MQY589848 MFT589848:MHC589848 LVX589848:LXG589848 LMB589848:LNK589848 LCF589848:LDO589848 KSJ589848:KTS589848 KIN589848:KJW589848 JYR589848:KAA589848 JOV589848:JQE589848 JEZ589848:JGI589848 IVD589848:IWM589848 ILH589848:IMQ589848 IBL589848:ICU589848 HRP589848:HSY589848 HHT589848:HJC589848 GXX589848:GZG589848 GOB589848:GPK589848 GEF589848:GFO589848 FUJ589848:FVS589848 FKN589848:FLW589848 FAR589848:FCA589848 EQV589848:ESE589848 EGZ589848:EII589848 DXD589848:DYM589848 DNH589848:DOQ589848 DDL589848:DEU589848 CTP589848:CUY589848 CJT589848:CLC589848 BZX589848:CBG589848 BQB589848:BRK589848 BGF589848:BHO589848 AWJ589848:AXS589848 AMN589848:ANW589848 ACR589848:AEA589848 SV589848:UE589848 IZ589848:KI589848 D589848:AM589848 WVL524312:WWU524312 WLP524312:WMY524312 WBT524312:WDC524312 VRX524312:VTG524312 VIB524312:VJK524312 UYF524312:UZO524312 UOJ524312:UPS524312 UEN524312:UFW524312 TUR524312:TWA524312 TKV524312:TME524312 TAZ524312:TCI524312 SRD524312:SSM524312 SHH524312:SIQ524312 RXL524312:RYU524312 RNP524312:ROY524312 RDT524312:RFC524312 QTX524312:QVG524312 QKB524312:QLK524312 QAF524312:QBO524312 PQJ524312:PRS524312 PGN524312:PHW524312 OWR524312:OYA524312 OMV524312:OOE524312 OCZ524312:OEI524312 NTD524312:NUM524312 NJH524312:NKQ524312 MZL524312:NAU524312 MPP524312:MQY524312 MFT524312:MHC524312 LVX524312:LXG524312 LMB524312:LNK524312 LCF524312:LDO524312 KSJ524312:KTS524312 KIN524312:KJW524312 JYR524312:KAA524312 JOV524312:JQE524312 JEZ524312:JGI524312 IVD524312:IWM524312 ILH524312:IMQ524312 IBL524312:ICU524312 HRP524312:HSY524312 HHT524312:HJC524312 GXX524312:GZG524312 GOB524312:GPK524312 GEF524312:GFO524312 FUJ524312:FVS524312 FKN524312:FLW524312 FAR524312:FCA524312 EQV524312:ESE524312 EGZ524312:EII524312 DXD524312:DYM524312 DNH524312:DOQ524312 DDL524312:DEU524312 CTP524312:CUY524312 CJT524312:CLC524312 BZX524312:CBG524312 BQB524312:BRK524312 BGF524312:BHO524312 AWJ524312:AXS524312 AMN524312:ANW524312 ACR524312:AEA524312 SV524312:UE524312 IZ524312:KI524312 D524312:AM524312 WVL458776:WWU458776 WLP458776:WMY458776 WBT458776:WDC458776 VRX458776:VTG458776 VIB458776:VJK458776 UYF458776:UZO458776 UOJ458776:UPS458776 UEN458776:UFW458776 TUR458776:TWA458776 TKV458776:TME458776 TAZ458776:TCI458776 SRD458776:SSM458776 SHH458776:SIQ458776 RXL458776:RYU458776 RNP458776:ROY458776 RDT458776:RFC458776 QTX458776:QVG458776 QKB458776:QLK458776 QAF458776:QBO458776 PQJ458776:PRS458776 PGN458776:PHW458776 OWR458776:OYA458776 OMV458776:OOE458776 OCZ458776:OEI458776 NTD458776:NUM458776 NJH458776:NKQ458776 MZL458776:NAU458776 MPP458776:MQY458776 MFT458776:MHC458776 LVX458776:LXG458776 LMB458776:LNK458776 LCF458776:LDO458776 KSJ458776:KTS458776 KIN458776:KJW458776 JYR458776:KAA458776 JOV458776:JQE458776 JEZ458776:JGI458776 IVD458776:IWM458776 ILH458776:IMQ458776 IBL458776:ICU458776 HRP458776:HSY458776 HHT458776:HJC458776 GXX458776:GZG458776 GOB458776:GPK458776 GEF458776:GFO458776 FUJ458776:FVS458776 FKN458776:FLW458776 FAR458776:FCA458776 EQV458776:ESE458776 EGZ458776:EII458776 DXD458776:DYM458776 DNH458776:DOQ458776 DDL458776:DEU458776 CTP458776:CUY458776 CJT458776:CLC458776 BZX458776:CBG458776 BQB458776:BRK458776 BGF458776:BHO458776 AWJ458776:AXS458776 AMN458776:ANW458776 ACR458776:AEA458776 SV458776:UE458776 IZ458776:KI458776 D458776:AM458776 WVL393240:WWU393240 WLP393240:WMY393240 WBT393240:WDC393240 VRX393240:VTG393240 VIB393240:VJK393240 UYF393240:UZO393240 UOJ393240:UPS393240 UEN393240:UFW393240 TUR393240:TWA393240 TKV393240:TME393240 TAZ393240:TCI393240 SRD393240:SSM393240 SHH393240:SIQ393240 RXL393240:RYU393240 RNP393240:ROY393240 RDT393240:RFC393240 QTX393240:QVG393240 QKB393240:QLK393240 QAF393240:QBO393240 PQJ393240:PRS393240 PGN393240:PHW393240 OWR393240:OYA393240 OMV393240:OOE393240 OCZ393240:OEI393240 NTD393240:NUM393240 NJH393240:NKQ393240 MZL393240:NAU393240 MPP393240:MQY393240 MFT393240:MHC393240 LVX393240:LXG393240 LMB393240:LNK393240 LCF393240:LDO393240 KSJ393240:KTS393240 KIN393240:KJW393240 JYR393240:KAA393240 JOV393240:JQE393240 JEZ393240:JGI393240 IVD393240:IWM393240 ILH393240:IMQ393240 IBL393240:ICU393240 HRP393240:HSY393240 HHT393240:HJC393240 GXX393240:GZG393240 GOB393240:GPK393240 GEF393240:GFO393240 FUJ393240:FVS393240 FKN393240:FLW393240 FAR393240:FCA393240 EQV393240:ESE393240 EGZ393240:EII393240 DXD393240:DYM393240 DNH393240:DOQ393240 DDL393240:DEU393240 CTP393240:CUY393240 CJT393240:CLC393240 BZX393240:CBG393240 BQB393240:BRK393240 BGF393240:BHO393240 AWJ393240:AXS393240 AMN393240:ANW393240 ACR393240:AEA393240 SV393240:UE393240 IZ393240:KI393240 D393240:AM393240 WVL327704:WWU327704 WLP327704:WMY327704 WBT327704:WDC327704 VRX327704:VTG327704 VIB327704:VJK327704 UYF327704:UZO327704 UOJ327704:UPS327704 UEN327704:UFW327704 TUR327704:TWA327704 TKV327704:TME327704 TAZ327704:TCI327704 SRD327704:SSM327704 SHH327704:SIQ327704 RXL327704:RYU327704 RNP327704:ROY327704 RDT327704:RFC327704 QTX327704:QVG327704 QKB327704:QLK327704 QAF327704:QBO327704 PQJ327704:PRS327704 PGN327704:PHW327704 OWR327704:OYA327704 OMV327704:OOE327704 OCZ327704:OEI327704 NTD327704:NUM327704 NJH327704:NKQ327704 MZL327704:NAU327704 MPP327704:MQY327704 MFT327704:MHC327704 LVX327704:LXG327704 LMB327704:LNK327704 LCF327704:LDO327704 KSJ327704:KTS327704 KIN327704:KJW327704 JYR327704:KAA327704 JOV327704:JQE327704 JEZ327704:JGI327704 IVD327704:IWM327704 ILH327704:IMQ327704 IBL327704:ICU327704 HRP327704:HSY327704 HHT327704:HJC327704 GXX327704:GZG327704 GOB327704:GPK327704 GEF327704:GFO327704 FUJ327704:FVS327704 FKN327704:FLW327704 FAR327704:FCA327704 EQV327704:ESE327704 EGZ327704:EII327704 DXD327704:DYM327704 DNH327704:DOQ327704 DDL327704:DEU327704 CTP327704:CUY327704 CJT327704:CLC327704 BZX327704:CBG327704 BQB327704:BRK327704 BGF327704:BHO327704 AWJ327704:AXS327704 AMN327704:ANW327704 ACR327704:AEA327704 SV327704:UE327704 IZ327704:KI327704 D327704:AM327704 WVL262168:WWU262168 WLP262168:WMY262168 WBT262168:WDC262168 VRX262168:VTG262168 VIB262168:VJK262168 UYF262168:UZO262168 UOJ262168:UPS262168 UEN262168:UFW262168 TUR262168:TWA262168 TKV262168:TME262168 TAZ262168:TCI262168 SRD262168:SSM262168 SHH262168:SIQ262168 RXL262168:RYU262168 RNP262168:ROY262168 RDT262168:RFC262168 QTX262168:QVG262168 QKB262168:QLK262168 QAF262168:QBO262168 PQJ262168:PRS262168 PGN262168:PHW262168 OWR262168:OYA262168 OMV262168:OOE262168 OCZ262168:OEI262168 NTD262168:NUM262168 NJH262168:NKQ262168 MZL262168:NAU262168 MPP262168:MQY262168 MFT262168:MHC262168 LVX262168:LXG262168 LMB262168:LNK262168 LCF262168:LDO262168 KSJ262168:KTS262168 KIN262168:KJW262168 JYR262168:KAA262168 JOV262168:JQE262168 JEZ262168:JGI262168 IVD262168:IWM262168 ILH262168:IMQ262168 IBL262168:ICU262168 HRP262168:HSY262168 HHT262168:HJC262168 GXX262168:GZG262168 GOB262168:GPK262168 GEF262168:GFO262168 FUJ262168:FVS262168 FKN262168:FLW262168 FAR262168:FCA262168 EQV262168:ESE262168 EGZ262168:EII262168 DXD262168:DYM262168 DNH262168:DOQ262168 DDL262168:DEU262168 CTP262168:CUY262168 CJT262168:CLC262168 BZX262168:CBG262168 BQB262168:BRK262168 BGF262168:BHO262168 AWJ262168:AXS262168 AMN262168:ANW262168 ACR262168:AEA262168 SV262168:UE262168 IZ262168:KI262168 D262168:AM262168 WVL196632:WWU196632 WLP196632:WMY196632 WBT196632:WDC196632 VRX196632:VTG196632 VIB196632:VJK196632 UYF196632:UZO196632 UOJ196632:UPS196632 UEN196632:UFW196632 TUR196632:TWA196632 TKV196632:TME196632 TAZ196632:TCI196632 SRD196632:SSM196632 SHH196632:SIQ196632 RXL196632:RYU196632 RNP196632:ROY196632 RDT196632:RFC196632 QTX196632:QVG196632 QKB196632:QLK196632 QAF196632:QBO196632 PQJ196632:PRS196632 PGN196632:PHW196632 OWR196632:OYA196632 OMV196632:OOE196632 OCZ196632:OEI196632 NTD196632:NUM196632 NJH196632:NKQ196632 MZL196632:NAU196632 MPP196632:MQY196632 MFT196632:MHC196632 LVX196632:LXG196632 LMB196632:LNK196632 LCF196632:LDO196632 KSJ196632:KTS196632 KIN196632:KJW196632 JYR196632:KAA196632 JOV196632:JQE196632 JEZ196632:JGI196632 IVD196632:IWM196632 ILH196632:IMQ196632 IBL196632:ICU196632 HRP196632:HSY196632 HHT196632:HJC196632 GXX196632:GZG196632 GOB196632:GPK196632 GEF196632:GFO196632 FUJ196632:FVS196632 FKN196632:FLW196632 FAR196632:FCA196632 EQV196632:ESE196632 EGZ196632:EII196632 DXD196632:DYM196632 DNH196632:DOQ196632 DDL196632:DEU196632 CTP196632:CUY196632 CJT196632:CLC196632 BZX196632:CBG196632 BQB196632:BRK196632 BGF196632:BHO196632 AWJ196632:AXS196632 AMN196632:ANW196632 ACR196632:AEA196632 SV196632:UE196632 IZ196632:KI196632 D196632:AM196632 WVL131096:WWU131096 WLP131096:WMY131096 WBT131096:WDC131096 VRX131096:VTG131096 VIB131096:VJK131096 UYF131096:UZO131096 UOJ131096:UPS131096 UEN131096:UFW131096 TUR131096:TWA131096 TKV131096:TME131096 TAZ131096:TCI131096 SRD131096:SSM131096 SHH131096:SIQ131096 RXL131096:RYU131096 RNP131096:ROY131096 RDT131096:RFC131096 QTX131096:QVG131096 QKB131096:QLK131096 QAF131096:QBO131096 PQJ131096:PRS131096 PGN131096:PHW131096 OWR131096:OYA131096 OMV131096:OOE131096 OCZ131096:OEI131096 NTD131096:NUM131096 NJH131096:NKQ131096 MZL131096:NAU131096 MPP131096:MQY131096 MFT131096:MHC131096 LVX131096:LXG131096 LMB131096:LNK131096 LCF131096:LDO131096 KSJ131096:KTS131096 KIN131096:KJW131096 JYR131096:KAA131096 JOV131096:JQE131096 JEZ131096:JGI131096 IVD131096:IWM131096 ILH131096:IMQ131096 IBL131096:ICU131096 HRP131096:HSY131096 HHT131096:HJC131096 GXX131096:GZG131096 GOB131096:GPK131096 GEF131096:GFO131096 FUJ131096:FVS131096 FKN131096:FLW131096 FAR131096:FCA131096 EQV131096:ESE131096 EGZ131096:EII131096 DXD131096:DYM131096 DNH131096:DOQ131096 DDL131096:DEU131096 CTP131096:CUY131096 CJT131096:CLC131096 BZX131096:CBG131096 BQB131096:BRK131096 BGF131096:BHO131096 AWJ131096:AXS131096 AMN131096:ANW131096 ACR131096:AEA131096 SV131096:UE131096 IZ131096:KI131096 D131096:AM131096 WVL65560:WWU65560 WLP65560:WMY65560 WBT65560:WDC65560 VRX65560:VTG65560 VIB65560:VJK65560 UYF65560:UZO65560 UOJ65560:UPS65560 UEN65560:UFW65560 TUR65560:TWA65560 TKV65560:TME65560 TAZ65560:TCI65560 SRD65560:SSM65560 SHH65560:SIQ65560 RXL65560:RYU65560 RNP65560:ROY65560 RDT65560:RFC65560 QTX65560:QVG65560 QKB65560:QLK65560 QAF65560:QBO65560 PQJ65560:PRS65560 PGN65560:PHW65560 OWR65560:OYA65560 OMV65560:OOE65560 OCZ65560:OEI65560 NTD65560:NUM65560 NJH65560:NKQ65560 MZL65560:NAU65560 MPP65560:MQY65560 MFT65560:MHC65560 LVX65560:LXG65560 LMB65560:LNK65560 LCF65560:LDO65560 KSJ65560:KTS65560 KIN65560:KJW65560 JYR65560:KAA65560 JOV65560:JQE65560 JEZ65560:JGI65560 IVD65560:IWM65560 ILH65560:IMQ65560 IBL65560:ICU65560 HRP65560:HSY65560 HHT65560:HJC65560 GXX65560:GZG65560 GOB65560:GPK65560 GEF65560:GFO65560 FUJ65560:FVS65560 FKN65560:FLW65560 FAR65560:FCA65560 EQV65560:ESE65560 EGZ65560:EII65560 DXD65560:DYM65560 DNH65560:DOQ65560 DDL65560:DEU65560 CTP65560:CUY65560 CJT65560:CLC65560 BZX65560:CBG65560 BQB65560:BRK65560 BGF65560:BHO65560 AWJ65560:AXS65560 AMN65560:ANW65560 ACR65560:AEA65560 SV65560:UE65560 IZ65560:KI65560 D65560:AM65560 WVL15:WWU15 WLP15:WMY15 WBT15:WDC15 VRX15:VTG15 VIB15:VJK15 UYF15:UZO15 UOJ15:UPS15 UEN15:UFW15 TUR15:TWA15 TKV15:TME15 TAZ15:TCI15 SRD15:SSM15 SHH15:SIQ15 RXL15:RYU15 RNP15:ROY15 RDT15:RFC15 QTX15:QVG15 QKB15:QLK15 QAF15:QBO15 PQJ15:PRS15 PGN15:PHW15 OWR15:OYA15 OMV15:OOE15 OCZ15:OEI15 NTD15:NUM15 NJH15:NKQ15 MZL15:NAU15 MPP15:MQY15 MFT15:MHC15 LVX15:LXG15 LMB15:LNK15 LCF15:LDO15 KSJ15:KTS15 KIN15:KJW15 JYR15:KAA15 JOV15:JQE15 JEZ15:JGI15 IVD15:IWM15 ILH15:IMQ15 IBL15:ICU15 HRP15:HSY15 HHT15:HJC15 GXX15:GZG15 GOB15:GPK15 GEF15:GFO15 FUJ15:FVS15 FKN15:FLW15 FAR15:FCA15 EQV15:ESE15 EGZ15:EII15 DXD15:DYM15 DNH15:DOQ15 DDL15:DEU15 CTP15:CUY15 CJT15:CLC15 BZX15:CBG15 BQB15:BRK15 BGF15:BHO15 AWJ15:AXS15 AMN15:ANW15 ACR15:AEA15 SV15:UE15 IZ15:KI15 D15:AM15 WVL983070:WWU983070 WLP983070:WMY983070 WBT983070:WDC983070 VRX983070:VTG983070 VIB983070:VJK983070 UYF983070:UZO983070 UOJ983070:UPS983070 UEN983070:UFW983070 TUR983070:TWA983070 TKV983070:TME983070 TAZ983070:TCI983070 SRD983070:SSM983070 SHH983070:SIQ983070 RXL983070:RYU983070 RNP983070:ROY983070 RDT983070:RFC983070 QTX983070:QVG983070 QKB983070:QLK983070 QAF983070:QBO983070 PQJ983070:PRS983070 PGN983070:PHW983070 OWR983070:OYA983070 OMV983070:OOE983070 OCZ983070:OEI983070 NTD983070:NUM983070 NJH983070:NKQ983070 MZL983070:NAU983070 MPP983070:MQY983070 MFT983070:MHC983070 LVX983070:LXG983070 LMB983070:LNK983070 LCF983070:LDO983070 KSJ983070:KTS983070 KIN983070:KJW983070 JYR983070:KAA983070 JOV983070:JQE983070 JEZ983070:JGI983070 IVD983070:IWM983070 ILH983070:IMQ983070 IBL983070:ICU983070 HRP983070:HSY983070 HHT983070:HJC983070 GXX983070:GZG983070 GOB983070:GPK983070 GEF983070:GFO983070 FUJ983070:FVS983070 FKN983070:FLW983070 FAR983070:FCA983070 EQV983070:ESE983070 EGZ983070:EII983070 DXD983070:DYM983070 DNH983070:DOQ983070 DDL983070:DEU983070 CTP983070:CUY983070 CJT983070:CLC983070 BZX983070:CBG983070 BQB983070:BRK983070 BGF983070:BHO983070 AWJ983070:AXS983070 AMN983070:ANW983070 ACR983070:AEA983070 SV983070:UE983070 IZ983070:KI983070 D983070:AM983070 WVL917534:WWU917534 WLP917534:WMY917534 WBT917534:WDC917534 VRX917534:VTG917534 VIB917534:VJK917534 UYF917534:UZO917534 UOJ917534:UPS917534 UEN917534:UFW917534 TUR917534:TWA917534 TKV917534:TME917534 TAZ917534:TCI917534 SRD917534:SSM917534 SHH917534:SIQ917534 RXL917534:RYU917534 RNP917534:ROY917534 RDT917534:RFC917534 QTX917534:QVG917534 QKB917534:QLK917534 QAF917534:QBO917534 PQJ917534:PRS917534 PGN917534:PHW917534 OWR917534:OYA917534 OMV917534:OOE917534 OCZ917534:OEI917534 NTD917534:NUM917534 NJH917534:NKQ917534 MZL917534:NAU917534 MPP917534:MQY917534 MFT917534:MHC917534 LVX917534:LXG917534 LMB917534:LNK917534 LCF917534:LDO917534 KSJ917534:KTS917534 KIN917534:KJW917534 JYR917534:KAA917534 JOV917534:JQE917534 JEZ917534:JGI917534 IVD917534:IWM917534 ILH917534:IMQ917534 IBL917534:ICU917534 HRP917534:HSY917534 HHT917534:HJC917534 GXX917534:GZG917534 GOB917534:GPK917534 GEF917534:GFO917534 FUJ917534:FVS917534 FKN917534:FLW917534 FAR917534:FCA917534 EQV917534:ESE917534 EGZ917534:EII917534 DXD917534:DYM917534 DNH917534:DOQ917534 DDL917534:DEU917534 CTP917534:CUY917534 CJT917534:CLC917534 BZX917534:CBG917534 BQB917534:BRK917534 BGF917534:BHO917534 AWJ917534:AXS917534 AMN917534:ANW917534 ACR917534:AEA917534 SV917534:UE917534 IZ917534:KI917534 D917534:AM917534 WVL851998:WWU851998 WLP851998:WMY851998 WBT851998:WDC851998 VRX851998:VTG851998 VIB851998:VJK851998 UYF851998:UZO851998 UOJ851998:UPS851998 UEN851998:UFW851998 TUR851998:TWA851998 TKV851998:TME851998 TAZ851998:TCI851998 SRD851998:SSM851998 SHH851998:SIQ851998 RXL851998:RYU851998 RNP851998:ROY851998 RDT851998:RFC851998 QTX851998:QVG851998 QKB851998:QLK851998 QAF851998:QBO851998 PQJ851998:PRS851998 PGN851998:PHW851998 OWR851998:OYA851998 OMV851998:OOE851998 OCZ851998:OEI851998 NTD851998:NUM851998 NJH851998:NKQ851998 MZL851998:NAU851998 MPP851998:MQY851998 MFT851998:MHC851998 LVX851998:LXG851998 LMB851998:LNK851998 LCF851998:LDO851998 KSJ851998:KTS851998 KIN851998:KJW851998 JYR851998:KAA851998 JOV851998:JQE851998 JEZ851998:JGI851998 IVD851998:IWM851998 ILH851998:IMQ851998 IBL851998:ICU851998 HRP851998:HSY851998 HHT851998:HJC851998 GXX851998:GZG851998 GOB851998:GPK851998 GEF851998:GFO851998 FUJ851998:FVS851998 FKN851998:FLW851998 FAR851998:FCA851998 EQV851998:ESE851998 EGZ851998:EII851998 DXD851998:DYM851998 DNH851998:DOQ851998 DDL851998:DEU851998 CTP851998:CUY851998 CJT851998:CLC851998 BZX851998:CBG851998 BQB851998:BRK851998 BGF851998:BHO851998 AWJ851998:AXS851998 AMN851998:ANW851998 ACR851998:AEA851998 SV851998:UE851998 IZ851998:KI851998 D851998:AM851998 WVL786462:WWU786462 WLP786462:WMY786462 WBT786462:WDC786462 VRX786462:VTG786462 VIB786462:VJK786462 UYF786462:UZO786462 UOJ786462:UPS786462 UEN786462:UFW786462 TUR786462:TWA786462 TKV786462:TME786462 TAZ786462:TCI786462 SRD786462:SSM786462 SHH786462:SIQ786462 RXL786462:RYU786462 RNP786462:ROY786462 RDT786462:RFC786462 QTX786462:QVG786462 QKB786462:QLK786462 QAF786462:QBO786462 PQJ786462:PRS786462 PGN786462:PHW786462 OWR786462:OYA786462 OMV786462:OOE786462 OCZ786462:OEI786462 NTD786462:NUM786462 NJH786462:NKQ786462 MZL786462:NAU786462 MPP786462:MQY786462 MFT786462:MHC786462 LVX786462:LXG786462 LMB786462:LNK786462 LCF786462:LDO786462 KSJ786462:KTS786462 KIN786462:KJW786462 JYR786462:KAA786462 JOV786462:JQE786462 JEZ786462:JGI786462 IVD786462:IWM786462 ILH786462:IMQ786462 IBL786462:ICU786462 HRP786462:HSY786462 HHT786462:HJC786462 GXX786462:GZG786462 GOB786462:GPK786462 GEF786462:GFO786462 FUJ786462:FVS786462 FKN786462:FLW786462 FAR786462:FCA786462 EQV786462:ESE786462 EGZ786462:EII786462 DXD786462:DYM786462 DNH786462:DOQ786462 DDL786462:DEU786462 CTP786462:CUY786462 CJT786462:CLC786462 BZX786462:CBG786462 BQB786462:BRK786462 BGF786462:BHO786462 AWJ786462:AXS786462 AMN786462:ANW786462 ACR786462:AEA786462 SV786462:UE786462 IZ786462:KI786462 D786462:AM786462 WVL720926:WWU720926 WLP720926:WMY720926 WBT720926:WDC720926 VRX720926:VTG720926 VIB720926:VJK720926 UYF720926:UZO720926 UOJ720926:UPS720926 UEN720926:UFW720926 TUR720926:TWA720926 TKV720926:TME720926 TAZ720926:TCI720926 SRD720926:SSM720926 SHH720926:SIQ720926 RXL720926:RYU720926 RNP720926:ROY720926 RDT720926:RFC720926 QTX720926:QVG720926 QKB720926:QLK720926 QAF720926:QBO720926 PQJ720926:PRS720926 PGN720926:PHW720926 OWR720926:OYA720926 OMV720926:OOE720926 OCZ720926:OEI720926 NTD720926:NUM720926 NJH720926:NKQ720926 MZL720926:NAU720926 MPP720926:MQY720926 MFT720926:MHC720926 LVX720926:LXG720926 LMB720926:LNK720926 LCF720926:LDO720926 KSJ720926:KTS720926 KIN720926:KJW720926 JYR720926:KAA720926 JOV720926:JQE720926 JEZ720926:JGI720926 IVD720926:IWM720926 ILH720926:IMQ720926 IBL720926:ICU720926 HRP720926:HSY720926 HHT720926:HJC720926 GXX720926:GZG720926 GOB720926:GPK720926 GEF720926:GFO720926 FUJ720926:FVS720926 FKN720926:FLW720926 FAR720926:FCA720926 EQV720926:ESE720926 EGZ720926:EII720926 DXD720926:DYM720926 DNH720926:DOQ720926 DDL720926:DEU720926 CTP720926:CUY720926 CJT720926:CLC720926 BZX720926:CBG720926 BQB720926:BRK720926 BGF720926:BHO720926 AWJ720926:AXS720926 AMN720926:ANW720926 ACR720926:AEA720926 SV720926:UE720926 IZ720926:KI720926 D720926:AM720926 WVL655390:WWU655390 WLP655390:WMY655390 WBT655390:WDC655390 VRX655390:VTG655390 VIB655390:VJK655390 UYF655390:UZO655390 UOJ655390:UPS655390 UEN655390:UFW655390 TUR655390:TWA655390 TKV655390:TME655390 TAZ655390:TCI655390 SRD655390:SSM655390 SHH655390:SIQ655390 RXL655390:RYU655390 RNP655390:ROY655390 RDT655390:RFC655390 QTX655390:QVG655390 QKB655390:QLK655390 QAF655390:QBO655390 PQJ655390:PRS655390 PGN655390:PHW655390 OWR655390:OYA655390 OMV655390:OOE655390 OCZ655390:OEI655390 NTD655390:NUM655390 NJH655390:NKQ655390 MZL655390:NAU655390 MPP655390:MQY655390 MFT655390:MHC655390 LVX655390:LXG655390 LMB655390:LNK655390 LCF655390:LDO655390 KSJ655390:KTS655390 KIN655390:KJW655390 JYR655390:KAA655390 JOV655390:JQE655390 JEZ655390:JGI655390 IVD655390:IWM655390 ILH655390:IMQ655390 IBL655390:ICU655390 HRP655390:HSY655390 HHT655390:HJC655390 GXX655390:GZG655390 GOB655390:GPK655390 GEF655390:GFO655390 FUJ655390:FVS655390 FKN655390:FLW655390 FAR655390:FCA655390 EQV655390:ESE655390 EGZ655390:EII655390 DXD655390:DYM655390 DNH655390:DOQ655390 DDL655390:DEU655390 CTP655390:CUY655390 CJT655390:CLC655390 BZX655390:CBG655390 BQB655390:BRK655390 BGF655390:BHO655390 AWJ655390:AXS655390 AMN655390:ANW655390 ACR655390:AEA655390 SV655390:UE655390 IZ655390:KI655390 D655390:AM655390 WVL589854:WWU589854 WLP589854:WMY589854 WBT589854:WDC589854 VRX589854:VTG589854 VIB589854:VJK589854 UYF589854:UZO589854 UOJ589854:UPS589854 UEN589854:UFW589854 TUR589854:TWA589854 TKV589854:TME589854 TAZ589854:TCI589854 SRD589854:SSM589854 SHH589854:SIQ589854 RXL589854:RYU589854 RNP589854:ROY589854 RDT589854:RFC589854 QTX589854:QVG589854 QKB589854:QLK589854 QAF589854:QBO589854 PQJ589854:PRS589854 PGN589854:PHW589854 OWR589854:OYA589854 OMV589854:OOE589854 OCZ589854:OEI589854 NTD589854:NUM589854 NJH589854:NKQ589854 MZL589854:NAU589854 MPP589854:MQY589854 MFT589854:MHC589854 LVX589854:LXG589854 LMB589854:LNK589854 LCF589854:LDO589854 KSJ589854:KTS589854 KIN589854:KJW589854 JYR589854:KAA589854 JOV589854:JQE589854 JEZ589854:JGI589854 IVD589854:IWM589854 ILH589854:IMQ589854 IBL589854:ICU589854 HRP589854:HSY589854 HHT589854:HJC589854 GXX589854:GZG589854 GOB589854:GPK589854 GEF589854:GFO589854 FUJ589854:FVS589854 FKN589854:FLW589854 FAR589854:FCA589854 EQV589854:ESE589854 EGZ589854:EII589854 DXD589854:DYM589854 DNH589854:DOQ589854 DDL589854:DEU589854 CTP589854:CUY589854 CJT589854:CLC589854 BZX589854:CBG589854 BQB589854:BRK589854 BGF589854:BHO589854 AWJ589854:AXS589854 AMN589854:ANW589854 ACR589854:AEA589854 SV589854:UE589854 IZ589854:KI589854 D589854:AM589854 WVL524318:WWU524318 WLP524318:WMY524318 WBT524318:WDC524318 VRX524318:VTG524318 VIB524318:VJK524318 UYF524318:UZO524318 UOJ524318:UPS524318 UEN524318:UFW524318 TUR524318:TWA524318 TKV524318:TME524318 TAZ524318:TCI524318 SRD524318:SSM524318 SHH524318:SIQ524318 RXL524318:RYU524318 RNP524318:ROY524318 RDT524318:RFC524318 QTX524318:QVG524318 QKB524318:QLK524318 QAF524318:QBO524318 PQJ524318:PRS524318 PGN524318:PHW524318 OWR524318:OYA524318 OMV524318:OOE524318 OCZ524318:OEI524318 NTD524318:NUM524318 NJH524318:NKQ524318 MZL524318:NAU524318 MPP524318:MQY524318 MFT524318:MHC524318 LVX524318:LXG524318 LMB524318:LNK524318 LCF524318:LDO524318 KSJ524318:KTS524318 KIN524318:KJW524318 JYR524318:KAA524318 JOV524318:JQE524318 JEZ524318:JGI524318 IVD524318:IWM524318 ILH524318:IMQ524318 IBL524318:ICU524318 HRP524318:HSY524318 HHT524318:HJC524318 GXX524318:GZG524318 GOB524318:GPK524318 GEF524318:GFO524318 FUJ524318:FVS524318 FKN524318:FLW524318 FAR524318:FCA524318 EQV524318:ESE524318 EGZ524318:EII524318 DXD524318:DYM524318 DNH524318:DOQ524318 DDL524318:DEU524318 CTP524318:CUY524318 CJT524318:CLC524318 BZX524318:CBG524318 BQB524318:BRK524318 BGF524318:BHO524318 AWJ524318:AXS524318 AMN524318:ANW524318 ACR524318:AEA524318 SV524318:UE524318 IZ524318:KI524318 D524318:AM524318 WVL458782:WWU458782 WLP458782:WMY458782 WBT458782:WDC458782 VRX458782:VTG458782 VIB458782:VJK458782 UYF458782:UZO458782 UOJ458782:UPS458782 UEN458782:UFW458782 TUR458782:TWA458782 TKV458782:TME458782 TAZ458782:TCI458782 SRD458782:SSM458782 SHH458782:SIQ458782 RXL458782:RYU458782 RNP458782:ROY458782 RDT458782:RFC458782 QTX458782:QVG458782 QKB458782:QLK458782 QAF458782:QBO458782 PQJ458782:PRS458782 PGN458782:PHW458782 OWR458782:OYA458782 OMV458782:OOE458782 OCZ458782:OEI458782 NTD458782:NUM458782 NJH458782:NKQ458782 MZL458782:NAU458782 MPP458782:MQY458782 MFT458782:MHC458782 LVX458782:LXG458782 LMB458782:LNK458782 LCF458782:LDO458782 KSJ458782:KTS458782 KIN458782:KJW458782 JYR458782:KAA458782 JOV458782:JQE458782 JEZ458782:JGI458782 IVD458782:IWM458782 ILH458782:IMQ458782 IBL458782:ICU458782 HRP458782:HSY458782 HHT458782:HJC458782 GXX458782:GZG458782 GOB458782:GPK458782 GEF458782:GFO458782 FUJ458782:FVS458782 FKN458782:FLW458782 FAR458782:FCA458782 EQV458782:ESE458782 EGZ458782:EII458782 DXD458782:DYM458782 DNH458782:DOQ458782 DDL458782:DEU458782 CTP458782:CUY458782 CJT458782:CLC458782 BZX458782:CBG458782 BQB458782:BRK458782 BGF458782:BHO458782 AWJ458782:AXS458782 AMN458782:ANW458782 ACR458782:AEA458782 SV458782:UE458782 IZ458782:KI458782 D458782:AM458782 WVL393246:WWU393246 WLP393246:WMY393246 WBT393246:WDC393246 VRX393246:VTG393246 VIB393246:VJK393246 UYF393246:UZO393246 UOJ393246:UPS393246 UEN393246:UFW393246 TUR393246:TWA393246 TKV393246:TME393246 TAZ393246:TCI393246 SRD393246:SSM393246 SHH393246:SIQ393246 RXL393246:RYU393246 RNP393246:ROY393246 RDT393246:RFC393246 QTX393246:QVG393246 QKB393246:QLK393246 QAF393246:QBO393246 PQJ393246:PRS393246 PGN393246:PHW393246 OWR393246:OYA393246 OMV393246:OOE393246 OCZ393246:OEI393246 NTD393246:NUM393246 NJH393246:NKQ393246 MZL393246:NAU393246 MPP393246:MQY393246 MFT393246:MHC393246 LVX393246:LXG393246 LMB393246:LNK393246 LCF393246:LDO393246 KSJ393246:KTS393246 KIN393246:KJW393246 JYR393246:KAA393246 JOV393246:JQE393246 JEZ393246:JGI393246 IVD393246:IWM393246 ILH393246:IMQ393246 IBL393246:ICU393246 HRP393246:HSY393246 HHT393246:HJC393246 GXX393246:GZG393246 GOB393246:GPK393246 GEF393246:GFO393246 FUJ393246:FVS393246 FKN393246:FLW393246 FAR393246:FCA393246 EQV393246:ESE393246 EGZ393246:EII393246 DXD393246:DYM393246 DNH393246:DOQ393246 DDL393246:DEU393246 CTP393246:CUY393246 CJT393246:CLC393246 BZX393246:CBG393246 BQB393246:BRK393246 BGF393246:BHO393246 AWJ393246:AXS393246 AMN393246:ANW393246 ACR393246:AEA393246 SV393246:UE393246 IZ393246:KI393246 D393246:AM393246 WVL327710:WWU327710 WLP327710:WMY327710 WBT327710:WDC327710 VRX327710:VTG327710 VIB327710:VJK327710 UYF327710:UZO327710 UOJ327710:UPS327710 UEN327710:UFW327710 TUR327710:TWA327710 TKV327710:TME327710 TAZ327710:TCI327710 SRD327710:SSM327710 SHH327710:SIQ327710 RXL327710:RYU327710 RNP327710:ROY327710 RDT327710:RFC327710 QTX327710:QVG327710 QKB327710:QLK327710 QAF327710:QBO327710 PQJ327710:PRS327710 PGN327710:PHW327710 OWR327710:OYA327710 OMV327710:OOE327710 OCZ327710:OEI327710 NTD327710:NUM327710 NJH327710:NKQ327710 MZL327710:NAU327710 MPP327710:MQY327710 MFT327710:MHC327710 LVX327710:LXG327710 LMB327710:LNK327710 LCF327710:LDO327710 KSJ327710:KTS327710 KIN327710:KJW327710 JYR327710:KAA327710 JOV327710:JQE327710 JEZ327710:JGI327710 IVD327710:IWM327710 ILH327710:IMQ327710 IBL327710:ICU327710 HRP327710:HSY327710 HHT327710:HJC327710 GXX327710:GZG327710 GOB327710:GPK327710 GEF327710:GFO327710 FUJ327710:FVS327710 FKN327710:FLW327710 FAR327710:FCA327710 EQV327710:ESE327710 EGZ327710:EII327710 DXD327710:DYM327710 DNH327710:DOQ327710 DDL327710:DEU327710 CTP327710:CUY327710 CJT327710:CLC327710 BZX327710:CBG327710 BQB327710:BRK327710 BGF327710:BHO327710 AWJ327710:AXS327710 AMN327710:ANW327710 ACR327710:AEA327710 SV327710:UE327710 IZ327710:KI327710 D327710:AM327710 WVL262174:WWU262174 WLP262174:WMY262174 WBT262174:WDC262174 VRX262174:VTG262174 VIB262174:VJK262174 UYF262174:UZO262174 UOJ262174:UPS262174 UEN262174:UFW262174 TUR262174:TWA262174 TKV262174:TME262174 TAZ262174:TCI262174 SRD262174:SSM262174 SHH262174:SIQ262174 RXL262174:RYU262174 RNP262174:ROY262174 RDT262174:RFC262174 QTX262174:QVG262174 QKB262174:QLK262174 QAF262174:QBO262174 PQJ262174:PRS262174 PGN262174:PHW262174 OWR262174:OYA262174 OMV262174:OOE262174 OCZ262174:OEI262174 NTD262174:NUM262174 NJH262174:NKQ262174 MZL262174:NAU262174 MPP262174:MQY262174 MFT262174:MHC262174 LVX262174:LXG262174 LMB262174:LNK262174 LCF262174:LDO262174 KSJ262174:KTS262174 KIN262174:KJW262174 JYR262174:KAA262174 JOV262174:JQE262174 JEZ262174:JGI262174 IVD262174:IWM262174 ILH262174:IMQ262174 IBL262174:ICU262174 HRP262174:HSY262174 HHT262174:HJC262174 GXX262174:GZG262174 GOB262174:GPK262174 GEF262174:GFO262174 FUJ262174:FVS262174 FKN262174:FLW262174 FAR262174:FCA262174 EQV262174:ESE262174 EGZ262174:EII262174 DXD262174:DYM262174 DNH262174:DOQ262174 DDL262174:DEU262174 CTP262174:CUY262174 CJT262174:CLC262174 BZX262174:CBG262174 BQB262174:BRK262174 BGF262174:BHO262174 AWJ262174:AXS262174 AMN262174:ANW262174 ACR262174:AEA262174 SV262174:UE262174 IZ262174:KI262174 D262174:AM262174 WVL196638:WWU196638 WLP196638:WMY196638 WBT196638:WDC196638 VRX196638:VTG196638 VIB196638:VJK196638 UYF196638:UZO196638 UOJ196638:UPS196638 UEN196638:UFW196638 TUR196638:TWA196638 TKV196638:TME196638 TAZ196638:TCI196638 SRD196638:SSM196638 SHH196638:SIQ196638 RXL196638:RYU196638 RNP196638:ROY196638 RDT196638:RFC196638 QTX196638:QVG196638 QKB196638:QLK196638 QAF196638:QBO196638 PQJ196638:PRS196638 PGN196638:PHW196638 OWR196638:OYA196638 OMV196638:OOE196638 OCZ196638:OEI196638 NTD196638:NUM196638 NJH196638:NKQ196638 MZL196638:NAU196638 MPP196638:MQY196638 MFT196638:MHC196638 LVX196638:LXG196638 LMB196638:LNK196638 LCF196638:LDO196638 KSJ196638:KTS196638 KIN196638:KJW196638 JYR196638:KAA196638 JOV196638:JQE196638 JEZ196638:JGI196638 IVD196638:IWM196638 ILH196638:IMQ196638 IBL196638:ICU196638 HRP196638:HSY196638 HHT196638:HJC196638 GXX196638:GZG196638 GOB196638:GPK196638 GEF196638:GFO196638 FUJ196638:FVS196638 FKN196638:FLW196638 FAR196638:FCA196638 EQV196638:ESE196638 EGZ196638:EII196638 DXD196638:DYM196638 DNH196638:DOQ196638 DDL196638:DEU196638 CTP196638:CUY196638 CJT196638:CLC196638 BZX196638:CBG196638 BQB196638:BRK196638 BGF196638:BHO196638 AWJ196638:AXS196638 AMN196638:ANW196638 ACR196638:AEA196638 SV196638:UE196638 IZ196638:KI196638 D196638:AM196638 WVL131102:WWU131102 WLP131102:WMY131102 WBT131102:WDC131102 VRX131102:VTG131102 VIB131102:VJK131102 UYF131102:UZO131102 UOJ131102:UPS131102 UEN131102:UFW131102 TUR131102:TWA131102 TKV131102:TME131102 TAZ131102:TCI131102 SRD131102:SSM131102 SHH131102:SIQ131102 RXL131102:RYU131102 RNP131102:ROY131102 RDT131102:RFC131102 QTX131102:QVG131102 QKB131102:QLK131102 QAF131102:QBO131102 PQJ131102:PRS131102 PGN131102:PHW131102 OWR131102:OYA131102 OMV131102:OOE131102 OCZ131102:OEI131102 NTD131102:NUM131102 NJH131102:NKQ131102 MZL131102:NAU131102 MPP131102:MQY131102 MFT131102:MHC131102 LVX131102:LXG131102 LMB131102:LNK131102 LCF131102:LDO131102 KSJ131102:KTS131102 KIN131102:KJW131102 JYR131102:KAA131102 JOV131102:JQE131102 JEZ131102:JGI131102 IVD131102:IWM131102 ILH131102:IMQ131102 IBL131102:ICU131102 HRP131102:HSY131102 HHT131102:HJC131102 GXX131102:GZG131102 GOB131102:GPK131102 GEF131102:GFO131102 FUJ131102:FVS131102 FKN131102:FLW131102 FAR131102:FCA131102 EQV131102:ESE131102 EGZ131102:EII131102 DXD131102:DYM131102 DNH131102:DOQ131102 DDL131102:DEU131102 CTP131102:CUY131102 CJT131102:CLC131102 BZX131102:CBG131102 BQB131102:BRK131102 BGF131102:BHO131102 AWJ131102:AXS131102 AMN131102:ANW131102 ACR131102:AEA131102 SV131102:UE131102 IZ131102:KI131102 D131102:AM131102 WVL65566:WWU65566 WLP65566:WMY65566 WBT65566:WDC65566 VRX65566:VTG65566 VIB65566:VJK65566 UYF65566:UZO65566 UOJ65566:UPS65566 UEN65566:UFW65566 TUR65566:TWA65566 TKV65566:TME65566 TAZ65566:TCI65566 SRD65566:SSM65566 SHH65566:SIQ65566 RXL65566:RYU65566 RNP65566:ROY65566 RDT65566:RFC65566 QTX65566:QVG65566 QKB65566:QLK65566 QAF65566:QBO65566 PQJ65566:PRS65566 PGN65566:PHW65566 OWR65566:OYA65566 OMV65566:OOE65566 OCZ65566:OEI65566 NTD65566:NUM65566 NJH65566:NKQ65566 MZL65566:NAU65566 MPP65566:MQY65566 MFT65566:MHC65566 LVX65566:LXG65566 LMB65566:LNK65566 LCF65566:LDO65566 KSJ65566:KTS65566 KIN65566:KJW65566 JYR65566:KAA65566 JOV65566:JQE65566 JEZ65566:JGI65566 IVD65566:IWM65566 ILH65566:IMQ65566 IBL65566:ICU65566 HRP65566:HSY65566 HHT65566:HJC65566 GXX65566:GZG65566 GOB65566:GPK65566 GEF65566:GFO65566 FUJ65566:FVS65566 FKN65566:FLW65566 FAR65566:FCA65566 EQV65566:ESE65566 EGZ65566:EII65566 DXD65566:DYM65566 DNH65566:DOQ65566 DDL65566:DEU65566 CTP65566:CUY65566 CJT65566:CLC65566 BZX65566:CBG65566 BQB65566:BRK65566 BGF65566:BHO65566 AWJ65566:AXS65566 AMN65566:ANW65566 ACR65566:AEA65566 SV65566:UE65566 IZ65566:KI65566 D65566:AM65566 WVL21:WWU21 WLP21:WMY21 WBT21:WDC21 VRX21:VTG21 VIB21:VJK21 UYF21:UZO21 UOJ21:UPS21 UEN21:UFW21 TUR21:TWA21 TKV21:TME21 TAZ21:TCI21 SRD21:SSM21 SHH21:SIQ21 RXL21:RYU21 RNP21:ROY21 RDT21:RFC21 QTX21:QVG21 QKB21:QLK21 QAF21:QBO21 PQJ21:PRS21 PGN21:PHW21 OWR21:OYA21 OMV21:OOE21 OCZ21:OEI21 NTD21:NUM21 NJH21:NKQ21 MZL21:NAU21 MPP21:MQY21 MFT21:MHC21 LVX21:LXG21 LMB21:LNK21 LCF21:LDO21 KSJ21:KTS21 KIN21:KJW21 JYR21:KAA21 JOV21:JQE21 JEZ21:JGI21 IVD21:IWM21 ILH21:IMQ21 IBL21:ICU21 HRP21:HSY21 HHT21:HJC21 GXX21:GZG21 GOB21:GPK21 GEF21:GFO21 FUJ21:FVS21 FKN21:FLW21 FAR21:FCA21 EQV21:ESE21 EGZ21:EII21 DXD21:DYM21 DNH21:DOQ21 DDL21:DEU21 CTP21:CUY21 CJT21:CLC21 BZX21:CBG21 BQB21:BRK21 BGF21:BHO21 AWJ21:AXS21 AMN21:ANW21 ACR21:AEA21 SV21:UE21 IZ21:KI21 D21:AM21 WVL983061:WWU983061 WLP983061:WMY983061 WBT983061:WDC983061 VRX983061:VTG983061 VIB983061:VJK983061 UYF983061:UZO983061 UOJ983061:UPS983061 UEN983061:UFW983061 TUR983061:TWA983061 TKV983061:TME983061 TAZ983061:TCI983061 SRD983061:SSM983061 SHH983061:SIQ983061 RXL983061:RYU983061 RNP983061:ROY983061 RDT983061:RFC983061 QTX983061:QVG983061 QKB983061:QLK983061 QAF983061:QBO983061 PQJ983061:PRS983061 PGN983061:PHW983061 OWR983061:OYA983061 OMV983061:OOE983061 OCZ983061:OEI983061 NTD983061:NUM983061 NJH983061:NKQ983061 MZL983061:NAU983061 MPP983061:MQY983061 MFT983061:MHC983061 LVX983061:LXG983061 LMB983061:LNK983061 LCF983061:LDO983061 KSJ983061:KTS983061 KIN983061:KJW983061 JYR983061:KAA983061 JOV983061:JQE983061 JEZ983061:JGI983061 IVD983061:IWM983061 ILH983061:IMQ983061 IBL983061:ICU983061 HRP983061:HSY983061 HHT983061:HJC983061 GXX983061:GZG983061 GOB983061:GPK983061 GEF983061:GFO983061 FUJ983061:FVS983061 FKN983061:FLW983061 FAR983061:FCA983061 EQV983061:ESE983061 EGZ983061:EII983061 DXD983061:DYM983061 DNH983061:DOQ983061 DDL983061:DEU983061 CTP983061:CUY983061 CJT983061:CLC983061 BZX983061:CBG983061 BQB983061:BRK983061 BGF983061:BHO983061 AWJ983061:AXS983061 AMN983061:ANW983061 ACR983061:AEA983061 SV983061:UE983061 IZ983061:KI983061 D983061:AM983061 WVL917525:WWU917525 WLP917525:WMY917525 WBT917525:WDC917525 VRX917525:VTG917525 VIB917525:VJK917525 UYF917525:UZO917525 UOJ917525:UPS917525 UEN917525:UFW917525 TUR917525:TWA917525 TKV917525:TME917525 TAZ917525:TCI917525 SRD917525:SSM917525 SHH917525:SIQ917525 RXL917525:RYU917525 RNP917525:ROY917525 RDT917525:RFC917525 QTX917525:QVG917525 QKB917525:QLK917525 QAF917525:QBO917525 PQJ917525:PRS917525 PGN917525:PHW917525 OWR917525:OYA917525 OMV917525:OOE917525 OCZ917525:OEI917525 NTD917525:NUM917525 NJH917525:NKQ917525 MZL917525:NAU917525 MPP917525:MQY917525 MFT917525:MHC917525 LVX917525:LXG917525 LMB917525:LNK917525 LCF917525:LDO917525 KSJ917525:KTS917525 KIN917525:KJW917525 JYR917525:KAA917525 JOV917525:JQE917525 JEZ917525:JGI917525 IVD917525:IWM917525 ILH917525:IMQ917525 IBL917525:ICU917525 HRP917525:HSY917525 HHT917525:HJC917525 GXX917525:GZG917525 GOB917525:GPK917525 GEF917525:GFO917525 FUJ917525:FVS917525 FKN917525:FLW917525 FAR917525:FCA917525 EQV917525:ESE917525 EGZ917525:EII917525 DXD917525:DYM917525 DNH917525:DOQ917525 DDL917525:DEU917525 CTP917525:CUY917525 CJT917525:CLC917525 BZX917525:CBG917525 BQB917525:BRK917525 BGF917525:BHO917525 AWJ917525:AXS917525 AMN917525:ANW917525 ACR917525:AEA917525 SV917525:UE917525 IZ917525:KI917525 D917525:AM917525 WVL851989:WWU851989 WLP851989:WMY851989 WBT851989:WDC851989 VRX851989:VTG851989 VIB851989:VJK851989 UYF851989:UZO851989 UOJ851989:UPS851989 UEN851989:UFW851989 TUR851989:TWA851989 TKV851989:TME851989 TAZ851989:TCI851989 SRD851989:SSM851989 SHH851989:SIQ851989 RXL851989:RYU851989 RNP851989:ROY851989 RDT851989:RFC851989 QTX851989:QVG851989 QKB851989:QLK851989 QAF851989:QBO851989 PQJ851989:PRS851989 PGN851989:PHW851989 OWR851989:OYA851989 OMV851989:OOE851989 OCZ851989:OEI851989 NTD851989:NUM851989 NJH851989:NKQ851989 MZL851989:NAU851989 MPP851989:MQY851989 MFT851989:MHC851989 LVX851989:LXG851989 LMB851989:LNK851989 LCF851989:LDO851989 KSJ851989:KTS851989 KIN851989:KJW851989 JYR851989:KAA851989 JOV851989:JQE851989 JEZ851989:JGI851989 IVD851989:IWM851989 ILH851989:IMQ851989 IBL851989:ICU851989 HRP851989:HSY851989 HHT851989:HJC851989 GXX851989:GZG851989 GOB851989:GPK851989 GEF851989:GFO851989 FUJ851989:FVS851989 FKN851989:FLW851989 FAR851989:FCA851989 EQV851989:ESE851989 EGZ851989:EII851989 DXD851989:DYM851989 DNH851989:DOQ851989 DDL851989:DEU851989 CTP851989:CUY851989 CJT851989:CLC851989 BZX851989:CBG851989 BQB851989:BRK851989 BGF851989:BHO851989 AWJ851989:AXS851989 AMN851989:ANW851989 ACR851989:AEA851989 SV851989:UE851989 IZ851989:KI851989 D851989:AM851989 WVL786453:WWU786453 WLP786453:WMY786453 WBT786453:WDC786453 VRX786453:VTG786453 VIB786453:VJK786453 UYF786453:UZO786453 UOJ786453:UPS786453 UEN786453:UFW786453 TUR786453:TWA786453 TKV786453:TME786453 TAZ786453:TCI786453 SRD786453:SSM786453 SHH786453:SIQ786453 RXL786453:RYU786453 RNP786453:ROY786453 RDT786453:RFC786453 QTX786453:QVG786453 QKB786453:QLK786453 QAF786453:QBO786453 PQJ786453:PRS786453 PGN786453:PHW786453 OWR786453:OYA786453 OMV786453:OOE786453 OCZ786453:OEI786453 NTD786453:NUM786453 NJH786453:NKQ786453 MZL786453:NAU786453 MPP786453:MQY786453 MFT786453:MHC786453 LVX786453:LXG786453 LMB786453:LNK786453 LCF786453:LDO786453 KSJ786453:KTS786453 KIN786453:KJW786453 JYR786453:KAA786453 JOV786453:JQE786453 JEZ786453:JGI786453 IVD786453:IWM786453 ILH786453:IMQ786453 IBL786453:ICU786453 HRP786453:HSY786453 HHT786453:HJC786453 GXX786453:GZG786453 GOB786453:GPK786453 GEF786453:GFO786453 FUJ786453:FVS786453 FKN786453:FLW786453 FAR786453:FCA786453 EQV786453:ESE786453 EGZ786453:EII786453 DXD786453:DYM786453 DNH786453:DOQ786453 DDL786453:DEU786453 CTP786453:CUY786453 CJT786453:CLC786453 BZX786453:CBG786453 BQB786453:BRK786453 BGF786453:BHO786453 AWJ786453:AXS786453 AMN786453:ANW786453 ACR786453:AEA786453 SV786453:UE786453 IZ786453:KI786453 D786453:AM786453 WVL720917:WWU720917 WLP720917:WMY720917 WBT720917:WDC720917 VRX720917:VTG720917 VIB720917:VJK720917 UYF720917:UZO720917 UOJ720917:UPS720917 UEN720917:UFW720917 TUR720917:TWA720917 TKV720917:TME720917 TAZ720917:TCI720917 SRD720917:SSM720917 SHH720917:SIQ720917 RXL720917:RYU720917 RNP720917:ROY720917 RDT720917:RFC720917 QTX720917:QVG720917 QKB720917:QLK720917 QAF720917:QBO720917 PQJ720917:PRS720917 PGN720917:PHW720917 OWR720917:OYA720917 OMV720917:OOE720917 OCZ720917:OEI720917 NTD720917:NUM720917 NJH720917:NKQ720917 MZL720917:NAU720917 MPP720917:MQY720917 MFT720917:MHC720917 LVX720917:LXG720917 LMB720917:LNK720917 LCF720917:LDO720917 KSJ720917:KTS720917 KIN720917:KJW720917 JYR720917:KAA720917 JOV720917:JQE720917 JEZ720917:JGI720917 IVD720917:IWM720917 ILH720917:IMQ720917 IBL720917:ICU720917 HRP720917:HSY720917 HHT720917:HJC720917 GXX720917:GZG720917 GOB720917:GPK720917 GEF720917:GFO720917 FUJ720917:FVS720917 FKN720917:FLW720917 FAR720917:FCA720917 EQV720917:ESE720917 EGZ720917:EII720917 DXD720917:DYM720917 DNH720917:DOQ720917 DDL720917:DEU720917 CTP720917:CUY720917 CJT720917:CLC720917 BZX720917:CBG720917 BQB720917:BRK720917 BGF720917:BHO720917 AWJ720917:AXS720917 AMN720917:ANW720917 ACR720917:AEA720917 SV720917:UE720917 IZ720917:KI720917 D720917:AM720917 WVL655381:WWU655381 WLP655381:WMY655381 WBT655381:WDC655381 VRX655381:VTG655381 VIB655381:VJK655381 UYF655381:UZO655381 UOJ655381:UPS655381 UEN655381:UFW655381 TUR655381:TWA655381 TKV655381:TME655381 TAZ655381:TCI655381 SRD655381:SSM655381 SHH655381:SIQ655381 RXL655381:RYU655381 RNP655381:ROY655381 RDT655381:RFC655381 QTX655381:QVG655381 QKB655381:QLK655381 QAF655381:QBO655381 PQJ655381:PRS655381 PGN655381:PHW655381 OWR655381:OYA655381 OMV655381:OOE655381 OCZ655381:OEI655381 NTD655381:NUM655381 NJH655381:NKQ655381 MZL655381:NAU655381 MPP655381:MQY655381 MFT655381:MHC655381 LVX655381:LXG655381 LMB655381:LNK655381 LCF655381:LDO655381 KSJ655381:KTS655381 KIN655381:KJW655381 JYR655381:KAA655381 JOV655381:JQE655381 JEZ655381:JGI655381 IVD655381:IWM655381 ILH655381:IMQ655381 IBL655381:ICU655381 HRP655381:HSY655381 HHT655381:HJC655381 GXX655381:GZG655381 GOB655381:GPK655381 GEF655381:GFO655381 FUJ655381:FVS655381 FKN655381:FLW655381 FAR655381:FCA655381 EQV655381:ESE655381 EGZ655381:EII655381 DXD655381:DYM655381 DNH655381:DOQ655381 DDL655381:DEU655381 CTP655381:CUY655381 CJT655381:CLC655381 BZX655381:CBG655381 BQB655381:BRK655381 BGF655381:BHO655381 AWJ655381:AXS655381 AMN655381:ANW655381 ACR655381:AEA655381 SV655381:UE655381 IZ655381:KI655381 D655381:AM655381 WVL589845:WWU589845 WLP589845:WMY589845 WBT589845:WDC589845 VRX589845:VTG589845 VIB589845:VJK589845 UYF589845:UZO589845 UOJ589845:UPS589845 UEN589845:UFW589845 TUR589845:TWA589845 TKV589845:TME589845 TAZ589845:TCI589845 SRD589845:SSM589845 SHH589845:SIQ589845 RXL589845:RYU589845 RNP589845:ROY589845 RDT589845:RFC589845 QTX589845:QVG589845 QKB589845:QLK589845 QAF589845:QBO589845 PQJ589845:PRS589845 PGN589845:PHW589845 OWR589845:OYA589845 OMV589845:OOE589845 OCZ589845:OEI589845 NTD589845:NUM589845 NJH589845:NKQ589845 MZL589845:NAU589845 MPP589845:MQY589845 MFT589845:MHC589845 LVX589845:LXG589845 LMB589845:LNK589845 LCF589845:LDO589845 KSJ589845:KTS589845 KIN589845:KJW589845 JYR589845:KAA589845 JOV589845:JQE589845 JEZ589845:JGI589845 IVD589845:IWM589845 ILH589845:IMQ589845 IBL589845:ICU589845 HRP589845:HSY589845 HHT589845:HJC589845 GXX589845:GZG589845 GOB589845:GPK589845 GEF589845:GFO589845 FUJ589845:FVS589845 FKN589845:FLW589845 FAR589845:FCA589845 EQV589845:ESE589845 EGZ589845:EII589845 DXD589845:DYM589845 DNH589845:DOQ589845 DDL589845:DEU589845 CTP589845:CUY589845 CJT589845:CLC589845 BZX589845:CBG589845 BQB589845:BRK589845 BGF589845:BHO589845 AWJ589845:AXS589845 AMN589845:ANW589845 ACR589845:AEA589845 SV589845:UE589845 IZ589845:KI589845 D589845:AM589845 WVL524309:WWU524309 WLP524309:WMY524309 WBT524309:WDC524309 VRX524309:VTG524309 VIB524309:VJK524309 UYF524309:UZO524309 UOJ524309:UPS524309 UEN524309:UFW524309 TUR524309:TWA524309 TKV524309:TME524309 TAZ524309:TCI524309 SRD524309:SSM524309 SHH524309:SIQ524309 RXL524309:RYU524309 RNP524309:ROY524309 RDT524309:RFC524309 QTX524309:QVG524309 QKB524309:QLK524309 QAF524309:QBO524309 PQJ524309:PRS524309 PGN524309:PHW524309 OWR524309:OYA524309 OMV524309:OOE524309 OCZ524309:OEI524309 NTD524309:NUM524309 NJH524309:NKQ524309 MZL524309:NAU524309 MPP524309:MQY524309 MFT524309:MHC524309 LVX524309:LXG524309 LMB524309:LNK524309 LCF524309:LDO524309 KSJ524309:KTS524309 KIN524309:KJW524309 JYR524309:KAA524309 JOV524309:JQE524309 JEZ524309:JGI524309 IVD524309:IWM524309 ILH524309:IMQ524309 IBL524309:ICU524309 HRP524309:HSY524309 HHT524309:HJC524309 GXX524309:GZG524309 GOB524309:GPK524309 GEF524309:GFO524309 FUJ524309:FVS524309 FKN524309:FLW524309 FAR524309:FCA524309 EQV524309:ESE524309 EGZ524309:EII524309 DXD524309:DYM524309 DNH524309:DOQ524309 DDL524309:DEU524309 CTP524309:CUY524309 CJT524309:CLC524309 BZX524309:CBG524309 BQB524309:BRK524309 BGF524309:BHO524309 AWJ524309:AXS524309 AMN524309:ANW524309 ACR524309:AEA524309 SV524309:UE524309 IZ524309:KI524309 D524309:AM524309 WVL458773:WWU458773 WLP458773:WMY458773 WBT458773:WDC458773 VRX458773:VTG458773 VIB458773:VJK458773 UYF458773:UZO458773 UOJ458773:UPS458773 UEN458773:UFW458773 TUR458773:TWA458773 TKV458773:TME458773 TAZ458773:TCI458773 SRD458773:SSM458773 SHH458773:SIQ458773 RXL458773:RYU458773 RNP458773:ROY458773 RDT458773:RFC458773 QTX458773:QVG458773 QKB458773:QLK458773 QAF458773:QBO458773 PQJ458773:PRS458773 PGN458773:PHW458773 OWR458773:OYA458773 OMV458773:OOE458773 OCZ458773:OEI458773 NTD458773:NUM458773 NJH458773:NKQ458773 MZL458773:NAU458773 MPP458773:MQY458773 MFT458773:MHC458773 LVX458773:LXG458773 LMB458773:LNK458773 LCF458773:LDO458773 KSJ458773:KTS458773 KIN458773:KJW458773 JYR458773:KAA458773 JOV458773:JQE458773 JEZ458773:JGI458773 IVD458773:IWM458773 ILH458773:IMQ458773 IBL458773:ICU458773 HRP458773:HSY458773 HHT458773:HJC458773 GXX458773:GZG458773 GOB458773:GPK458773 GEF458773:GFO458773 FUJ458773:FVS458773 FKN458773:FLW458773 FAR458773:FCA458773 EQV458773:ESE458773 EGZ458773:EII458773 DXD458773:DYM458773 DNH458773:DOQ458773 DDL458773:DEU458773 CTP458773:CUY458773 CJT458773:CLC458773 BZX458773:CBG458773 BQB458773:BRK458773 BGF458773:BHO458773 AWJ458773:AXS458773 AMN458773:ANW458773 ACR458773:AEA458773 SV458773:UE458773 IZ458773:KI458773 D458773:AM458773 WVL393237:WWU393237 WLP393237:WMY393237 WBT393237:WDC393237 VRX393237:VTG393237 VIB393237:VJK393237 UYF393237:UZO393237 UOJ393237:UPS393237 UEN393237:UFW393237 TUR393237:TWA393237 TKV393237:TME393237 TAZ393237:TCI393237 SRD393237:SSM393237 SHH393237:SIQ393237 RXL393237:RYU393237 RNP393237:ROY393237 RDT393237:RFC393237 QTX393237:QVG393237 QKB393237:QLK393237 QAF393237:QBO393237 PQJ393237:PRS393237 PGN393237:PHW393237 OWR393237:OYA393237 OMV393237:OOE393237 OCZ393237:OEI393237 NTD393237:NUM393237 NJH393237:NKQ393237 MZL393237:NAU393237 MPP393237:MQY393237 MFT393237:MHC393237 LVX393237:LXG393237 LMB393237:LNK393237 LCF393237:LDO393237 KSJ393237:KTS393237 KIN393237:KJW393237 JYR393237:KAA393237 JOV393237:JQE393237 JEZ393237:JGI393237 IVD393237:IWM393237 ILH393237:IMQ393237 IBL393237:ICU393237 HRP393237:HSY393237 HHT393237:HJC393237 GXX393237:GZG393237 GOB393237:GPK393237 GEF393237:GFO393237 FUJ393237:FVS393237 FKN393237:FLW393237 FAR393237:FCA393237 EQV393237:ESE393237 EGZ393237:EII393237 DXD393237:DYM393237 DNH393237:DOQ393237 DDL393237:DEU393237 CTP393237:CUY393237 CJT393237:CLC393237 BZX393237:CBG393237 BQB393237:BRK393237 BGF393237:BHO393237 AWJ393237:AXS393237 AMN393237:ANW393237 ACR393237:AEA393237 SV393237:UE393237 IZ393237:KI393237 D393237:AM393237 WVL327701:WWU327701 WLP327701:WMY327701 WBT327701:WDC327701 VRX327701:VTG327701 VIB327701:VJK327701 UYF327701:UZO327701 UOJ327701:UPS327701 UEN327701:UFW327701 TUR327701:TWA327701 TKV327701:TME327701 TAZ327701:TCI327701 SRD327701:SSM327701 SHH327701:SIQ327701 RXL327701:RYU327701 RNP327701:ROY327701 RDT327701:RFC327701 QTX327701:QVG327701 QKB327701:QLK327701 QAF327701:QBO327701 PQJ327701:PRS327701 PGN327701:PHW327701 OWR327701:OYA327701 OMV327701:OOE327701 OCZ327701:OEI327701 NTD327701:NUM327701 NJH327701:NKQ327701 MZL327701:NAU327701 MPP327701:MQY327701 MFT327701:MHC327701 LVX327701:LXG327701 LMB327701:LNK327701 LCF327701:LDO327701 KSJ327701:KTS327701 KIN327701:KJW327701 JYR327701:KAA327701 JOV327701:JQE327701 JEZ327701:JGI327701 IVD327701:IWM327701 ILH327701:IMQ327701 IBL327701:ICU327701 HRP327701:HSY327701 HHT327701:HJC327701 GXX327701:GZG327701 GOB327701:GPK327701 GEF327701:GFO327701 FUJ327701:FVS327701 FKN327701:FLW327701 FAR327701:FCA327701 EQV327701:ESE327701 EGZ327701:EII327701 DXD327701:DYM327701 DNH327701:DOQ327701 DDL327701:DEU327701 CTP327701:CUY327701 CJT327701:CLC327701 BZX327701:CBG327701 BQB327701:BRK327701 BGF327701:BHO327701 AWJ327701:AXS327701 AMN327701:ANW327701 ACR327701:AEA327701 SV327701:UE327701 IZ327701:KI327701 D327701:AM327701 WVL262165:WWU262165 WLP262165:WMY262165 WBT262165:WDC262165 VRX262165:VTG262165 VIB262165:VJK262165 UYF262165:UZO262165 UOJ262165:UPS262165 UEN262165:UFW262165 TUR262165:TWA262165 TKV262165:TME262165 TAZ262165:TCI262165 SRD262165:SSM262165 SHH262165:SIQ262165 RXL262165:RYU262165 RNP262165:ROY262165 RDT262165:RFC262165 QTX262165:QVG262165 QKB262165:QLK262165 QAF262165:QBO262165 PQJ262165:PRS262165 PGN262165:PHW262165 OWR262165:OYA262165 OMV262165:OOE262165 OCZ262165:OEI262165 NTD262165:NUM262165 NJH262165:NKQ262165 MZL262165:NAU262165 MPP262165:MQY262165 MFT262165:MHC262165 LVX262165:LXG262165 LMB262165:LNK262165 LCF262165:LDO262165 KSJ262165:KTS262165 KIN262165:KJW262165 JYR262165:KAA262165 JOV262165:JQE262165 JEZ262165:JGI262165 IVD262165:IWM262165 ILH262165:IMQ262165 IBL262165:ICU262165 HRP262165:HSY262165 HHT262165:HJC262165 GXX262165:GZG262165 GOB262165:GPK262165 GEF262165:GFO262165 FUJ262165:FVS262165 FKN262165:FLW262165 FAR262165:FCA262165 EQV262165:ESE262165 EGZ262165:EII262165 DXD262165:DYM262165 DNH262165:DOQ262165 DDL262165:DEU262165 CTP262165:CUY262165 CJT262165:CLC262165 BZX262165:CBG262165 BQB262165:BRK262165 BGF262165:BHO262165 AWJ262165:AXS262165 AMN262165:ANW262165 ACR262165:AEA262165 SV262165:UE262165 IZ262165:KI262165 D262165:AM262165 WVL196629:WWU196629 WLP196629:WMY196629 WBT196629:WDC196629 VRX196629:VTG196629 VIB196629:VJK196629 UYF196629:UZO196629 UOJ196629:UPS196629 UEN196629:UFW196629 TUR196629:TWA196629 TKV196629:TME196629 TAZ196629:TCI196629 SRD196629:SSM196629 SHH196629:SIQ196629 RXL196629:RYU196629 RNP196629:ROY196629 RDT196629:RFC196629 QTX196629:QVG196629 QKB196629:QLK196629 QAF196629:QBO196629 PQJ196629:PRS196629 PGN196629:PHW196629 OWR196629:OYA196629 OMV196629:OOE196629 OCZ196629:OEI196629 NTD196629:NUM196629 NJH196629:NKQ196629 MZL196629:NAU196629 MPP196629:MQY196629 MFT196629:MHC196629 LVX196629:LXG196629 LMB196629:LNK196629 LCF196629:LDO196629 KSJ196629:KTS196629 KIN196629:KJW196629 JYR196629:KAA196629 JOV196629:JQE196629 JEZ196629:JGI196629 IVD196629:IWM196629 ILH196629:IMQ196629 IBL196629:ICU196629 HRP196629:HSY196629 HHT196629:HJC196629 GXX196629:GZG196629 GOB196629:GPK196629 GEF196629:GFO196629 FUJ196629:FVS196629 FKN196629:FLW196629 FAR196629:FCA196629 EQV196629:ESE196629 EGZ196629:EII196629 DXD196629:DYM196629 DNH196629:DOQ196629 DDL196629:DEU196629 CTP196629:CUY196629 CJT196629:CLC196629 BZX196629:CBG196629 BQB196629:BRK196629 BGF196629:BHO196629 AWJ196629:AXS196629 AMN196629:ANW196629 ACR196629:AEA196629 SV196629:UE196629 IZ196629:KI196629 D196629:AM196629 WVL131093:WWU131093 WLP131093:WMY131093 WBT131093:WDC131093 VRX131093:VTG131093 VIB131093:VJK131093 UYF131093:UZO131093 UOJ131093:UPS131093 UEN131093:UFW131093 TUR131093:TWA131093 TKV131093:TME131093 TAZ131093:TCI131093 SRD131093:SSM131093 SHH131093:SIQ131093 RXL131093:RYU131093 RNP131093:ROY131093 RDT131093:RFC131093 QTX131093:QVG131093 QKB131093:QLK131093 QAF131093:QBO131093 PQJ131093:PRS131093 PGN131093:PHW131093 OWR131093:OYA131093 OMV131093:OOE131093 OCZ131093:OEI131093 NTD131093:NUM131093 NJH131093:NKQ131093 MZL131093:NAU131093 MPP131093:MQY131093 MFT131093:MHC131093 LVX131093:LXG131093 LMB131093:LNK131093 LCF131093:LDO131093 KSJ131093:KTS131093 KIN131093:KJW131093 JYR131093:KAA131093 JOV131093:JQE131093 JEZ131093:JGI131093 IVD131093:IWM131093 ILH131093:IMQ131093 IBL131093:ICU131093 HRP131093:HSY131093 HHT131093:HJC131093 GXX131093:GZG131093 GOB131093:GPK131093 GEF131093:GFO131093 FUJ131093:FVS131093 FKN131093:FLW131093 FAR131093:FCA131093 EQV131093:ESE131093 EGZ131093:EII131093 DXD131093:DYM131093 DNH131093:DOQ131093 DDL131093:DEU131093 CTP131093:CUY131093 CJT131093:CLC131093 BZX131093:CBG131093 BQB131093:BRK131093 BGF131093:BHO131093 AWJ131093:AXS131093 AMN131093:ANW131093 ACR131093:AEA131093 SV131093:UE131093 IZ131093:KI131093 D131093:AM131093 WVL65557:WWU65557 WLP65557:WMY65557 WBT65557:WDC65557 VRX65557:VTG65557 VIB65557:VJK65557 UYF65557:UZO65557 UOJ65557:UPS65557 UEN65557:UFW65557 TUR65557:TWA65557 TKV65557:TME65557 TAZ65557:TCI65557 SRD65557:SSM65557 SHH65557:SIQ65557 RXL65557:RYU65557 RNP65557:ROY65557 RDT65557:RFC65557 QTX65557:QVG65557 QKB65557:QLK65557 QAF65557:QBO65557 PQJ65557:PRS65557 PGN65557:PHW65557 OWR65557:OYA65557 OMV65557:OOE65557 OCZ65557:OEI65557 NTD65557:NUM65557 NJH65557:NKQ65557 MZL65557:NAU65557 MPP65557:MQY65557 MFT65557:MHC65557 LVX65557:LXG65557 LMB65557:LNK65557 LCF65557:LDO65557 KSJ65557:KTS65557 KIN65557:KJW65557 JYR65557:KAA65557 JOV65557:JQE65557 JEZ65557:JGI65557 IVD65557:IWM65557 ILH65557:IMQ65557 IBL65557:ICU65557 HRP65557:HSY65557 HHT65557:HJC65557 GXX65557:GZG65557 GOB65557:GPK65557 GEF65557:GFO65557 FUJ65557:FVS65557 FKN65557:FLW65557 FAR65557:FCA65557 EQV65557:ESE65557 EGZ65557:EII65557 DXD65557:DYM65557 DNH65557:DOQ65557 DDL65557:DEU65557 CTP65557:CUY65557 CJT65557:CLC65557 BZX65557:CBG65557 BQB65557:BRK65557 BGF65557:BHO65557 AWJ65557:AXS65557 AMN65557:ANW65557 ACR65557:AEA65557 SV65557:UE65557 IZ65557:KI65557 D65557:AM65557 WVL12:WWU12 WLP12:WMY12 WBT12:WDC12 VRX12:VTG12 VIB12:VJK12 UYF12:UZO12 UOJ12:UPS12 UEN12:UFW12 TUR12:TWA12 TKV12:TME12 TAZ12:TCI12 SRD12:SSM12 SHH12:SIQ12 RXL12:RYU12 RNP12:ROY12 RDT12:RFC12 QTX12:QVG12 QKB12:QLK12 QAF12:QBO12 PQJ12:PRS12 PGN12:PHW12 OWR12:OYA12 OMV12:OOE12 OCZ12:OEI12 NTD12:NUM12 NJH12:NKQ12 MZL12:NAU12 MPP12:MQY12 MFT12:MHC12 LVX12:LXG12 LMB12:LNK12 LCF12:LDO12 KSJ12:KTS12 KIN12:KJW12 JYR12:KAA12 JOV12:JQE12 JEZ12:JGI12 IVD12:IWM12 ILH12:IMQ12 IBL12:ICU12 HRP12:HSY12 HHT12:HJC12 GXX12:GZG12 GOB12:GPK12 GEF12:GFO12 FUJ12:FVS12 FKN12:FLW12 FAR12:FCA12 EQV12:ESE12 EGZ12:EII12 DXD12:DYM12 DNH12:DOQ12 DDL12:DEU12 CTP12:CUY12 CJT12:CLC12 BZX12:CBG12 BQB12:BRK12 BGF12:BHO12 AWJ12:AXS12 AMN12:ANW12 ACR12:AEA12 SV12:UE12 IZ12:KI12 D12:AM12 WWG983076:WWU983076 WMK983076:WMY983076 WCO983076:WDC983076 VSS983076:VTG983076 VIW983076:VJK983076 UZA983076:UZO983076 UPE983076:UPS983076 UFI983076:UFW983076 TVM983076:TWA983076 TLQ983076:TME983076 TBU983076:TCI983076 SRY983076:SSM983076 SIC983076:SIQ983076 RYG983076:RYU983076 ROK983076:ROY983076 REO983076:RFC983076 QUS983076:QVG983076 QKW983076:QLK983076 QBA983076:QBO983076 PRE983076:PRS983076 PHI983076:PHW983076 OXM983076:OYA983076 ONQ983076:OOE983076 ODU983076:OEI983076 NTY983076:NUM983076 NKC983076:NKQ983076 NAG983076:NAU983076 MQK983076:MQY983076 MGO983076:MHC983076 LWS983076:LXG983076 LMW983076:LNK983076 LDA983076:LDO983076 KTE983076:KTS983076 KJI983076:KJW983076 JZM983076:KAA983076 JPQ983076:JQE983076 JFU983076:JGI983076 IVY983076:IWM983076 IMC983076:IMQ983076 ICG983076:ICU983076 HSK983076:HSY983076 HIO983076:HJC983076 GYS983076:GZG983076 GOW983076:GPK983076 GFA983076:GFO983076 FVE983076:FVS983076 FLI983076:FLW983076 FBM983076:FCA983076 ERQ983076:ESE983076 EHU983076:EII983076 DXY983076:DYM983076 DOC983076:DOQ983076 DEG983076:DEU983076 CUK983076:CUY983076 CKO983076:CLC983076 CAS983076:CBG983076 BQW983076:BRK983076 BHA983076:BHO983076 AXE983076:AXS983076 ANI983076:ANW983076 ADM983076:AEA983076 TQ983076:UE983076 JU983076:KI983076 Y983076:AM983076 WWG917540:WWU917540 WMK917540:WMY917540 WCO917540:WDC917540 VSS917540:VTG917540 VIW917540:VJK917540 UZA917540:UZO917540 UPE917540:UPS917540 UFI917540:UFW917540 TVM917540:TWA917540 TLQ917540:TME917540 TBU917540:TCI917540 SRY917540:SSM917540 SIC917540:SIQ917540 RYG917540:RYU917540 ROK917540:ROY917540 REO917540:RFC917540 QUS917540:QVG917540 QKW917540:QLK917540 QBA917540:QBO917540 PRE917540:PRS917540 PHI917540:PHW917540 OXM917540:OYA917540 ONQ917540:OOE917540 ODU917540:OEI917540 NTY917540:NUM917540 NKC917540:NKQ917540 NAG917540:NAU917540 MQK917540:MQY917540 MGO917540:MHC917540 LWS917540:LXG917540 LMW917540:LNK917540 LDA917540:LDO917540 KTE917540:KTS917540 KJI917540:KJW917540 JZM917540:KAA917540 JPQ917540:JQE917540 JFU917540:JGI917540 IVY917540:IWM917540 IMC917540:IMQ917540 ICG917540:ICU917540 HSK917540:HSY917540 HIO917540:HJC917540 GYS917540:GZG917540 GOW917540:GPK917540 GFA917540:GFO917540 FVE917540:FVS917540 FLI917540:FLW917540 FBM917540:FCA917540 ERQ917540:ESE917540 EHU917540:EII917540 DXY917540:DYM917540 DOC917540:DOQ917540 DEG917540:DEU917540 CUK917540:CUY917540 CKO917540:CLC917540 CAS917540:CBG917540 BQW917540:BRK917540 BHA917540:BHO917540 AXE917540:AXS917540 ANI917540:ANW917540 ADM917540:AEA917540 TQ917540:UE917540 JU917540:KI917540 Y917540:AM917540 WWG852004:WWU852004 WMK852004:WMY852004 WCO852004:WDC852004 VSS852004:VTG852004 VIW852004:VJK852004 UZA852004:UZO852004 UPE852004:UPS852004 UFI852004:UFW852004 TVM852004:TWA852004 TLQ852004:TME852004 TBU852004:TCI852004 SRY852004:SSM852004 SIC852004:SIQ852004 RYG852004:RYU852004 ROK852004:ROY852004 REO852004:RFC852004 QUS852004:QVG852004 QKW852004:QLK852004 QBA852004:QBO852004 PRE852004:PRS852004 PHI852004:PHW852004 OXM852004:OYA852004 ONQ852004:OOE852004 ODU852004:OEI852004 NTY852004:NUM852004 NKC852004:NKQ852004 NAG852004:NAU852004 MQK852004:MQY852004 MGO852004:MHC852004 LWS852004:LXG852004 LMW852004:LNK852004 LDA852004:LDO852004 KTE852004:KTS852004 KJI852004:KJW852004 JZM852004:KAA852004 JPQ852004:JQE852004 JFU852004:JGI852004 IVY852004:IWM852004 IMC852004:IMQ852004 ICG852004:ICU852004 HSK852004:HSY852004 HIO852004:HJC852004 GYS852004:GZG852004 GOW852004:GPK852004 GFA852004:GFO852004 FVE852004:FVS852004 FLI852004:FLW852004 FBM852004:FCA852004 ERQ852004:ESE852004 EHU852004:EII852004 DXY852004:DYM852004 DOC852004:DOQ852004 DEG852004:DEU852004 CUK852004:CUY852004 CKO852004:CLC852004 CAS852004:CBG852004 BQW852004:BRK852004 BHA852004:BHO852004 AXE852004:AXS852004 ANI852004:ANW852004 ADM852004:AEA852004 TQ852004:UE852004 JU852004:KI852004 Y852004:AM852004 WWG786468:WWU786468 WMK786468:WMY786468 WCO786468:WDC786468 VSS786468:VTG786468 VIW786468:VJK786468 UZA786468:UZO786468 UPE786468:UPS786468 UFI786468:UFW786468 TVM786468:TWA786468 TLQ786468:TME786468 TBU786468:TCI786468 SRY786468:SSM786468 SIC786468:SIQ786468 RYG786468:RYU786468 ROK786468:ROY786468 REO786468:RFC786468 QUS786468:QVG786468 QKW786468:QLK786468 QBA786468:QBO786468 PRE786468:PRS786468 PHI786468:PHW786468 OXM786468:OYA786468 ONQ786468:OOE786468 ODU786468:OEI786468 NTY786468:NUM786468 NKC786468:NKQ786468 NAG786468:NAU786468 MQK786468:MQY786468 MGO786468:MHC786468 LWS786468:LXG786468 LMW786468:LNK786468 LDA786468:LDO786468 KTE786468:KTS786468 KJI786468:KJW786468 JZM786468:KAA786468 JPQ786468:JQE786468 JFU786468:JGI786468 IVY786468:IWM786468 IMC786468:IMQ786468 ICG786468:ICU786468 HSK786468:HSY786468 HIO786468:HJC786468 GYS786468:GZG786468 GOW786468:GPK786468 GFA786468:GFO786468 FVE786468:FVS786468 FLI786468:FLW786468 FBM786468:FCA786468 ERQ786468:ESE786468 EHU786468:EII786468 DXY786468:DYM786468 DOC786468:DOQ786468 DEG786468:DEU786468 CUK786468:CUY786468 CKO786468:CLC786468 CAS786468:CBG786468 BQW786468:BRK786468 BHA786468:BHO786468 AXE786468:AXS786468 ANI786468:ANW786468 ADM786468:AEA786468 TQ786468:UE786468 JU786468:KI786468 Y786468:AM786468 WWG720932:WWU720932 WMK720932:WMY720932 WCO720932:WDC720932 VSS720932:VTG720932 VIW720932:VJK720932 UZA720932:UZO720932 UPE720932:UPS720932 UFI720932:UFW720932 TVM720932:TWA720932 TLQ720932:TME720932 TBU720932:TCI720932 SRY720932:SSM720932 SIC720932:SIQ720932 RYG720932:RYU720932 ROK720932:ROY720932 REO720932:RFC720932 QUS720932:QVG720932 QKW720932:QLK720932 QBA720932:QBO720932 PRE720932:PRS720932 PHI720932:PHW720932 OXM720932:OYA720932 ONQ720932:OOE720932 ODU720932:OEI720932 NTY720932:NUM720932 NKC720932:NKQ720932 NAG720932:NAU720932 MQK720932:MQY720932 MGO720932:MHC720932 LWS720932:LXG720932 LMW720932:LNK720932 LDA720932:LDO720932 KTE720932:KTS720932 KJI720932:KJW720932 JZM720932:KAA720932 JPQ720932:JQE720932 JFU720932:JGI720932 IVY720932:IWM720932 IMC720932:IMQ720932 ICG720932:ICU720932 HSK720932:HSY720932 HIO720932:HJC720932 GYS720932:GZG720932 GOW720932:GPK720932 GFA720932:GFO720932 FVE720932:FVS720932 FLI720932:FLW720932 FBM720932:FCA720932 ERQ720932:ESE720932 EHU720932:EII720932 DXY720932:DYM720932 DOC720932:DOQ720932 DEG720932:DEU720932 CUK720932:CUY720932 CKO720932:CLC720932 CAS720932:CBG720932 BQW720932:BRK720932 BHA720932:BHO720932 AXE720932:AXS720932 ANI720932:ANW720932 ADM720932:AEA720932 TQ720932:UE720932 JU720932:KI720932 Y720932:AM720932 WWG655396:WWU655396 WMK655396:WMY655396 WCO655396:WDC655396 VSS655396:VTG655396 VIW655396:VJK655396 UZA655396:UZO655396 UPE655396:UPS655396 UFI655396:UFW655396 TVM655396:TWA655396 TLQ655396:TME655396 TBU655396:TCI655396 SRY655396:SSM655396 SIC655396:SIQ655396 RYG655396:RYU655396 ROK655396:ROY655396 REO655396:RFC655396 QUS655396:QVG655396 QKW655396:QLK655396 QBA655396:QBO655396 PRE655396:PRS655396 PHI655396:PHW655396 OXM655396:OYA655396 ONQ655396:OOE655396 ODU655396:OEI655396 NTY655396:NUM655396 NKC655396:NKQ655396 NAG655396:NAU655396 MQK655396:MQY655396 MGO655396:MHC655396 LWS655396:LXG655396 LMW655396:LNK655396 LDA655396:LDO655396 KTE655396:KTS655396 KJI655396:KJW655396 JZM655396:KAA655396 JPQ655396:JQE655396 JFU655396:JGI655396 IVY655396:IWM655396 IMC655396:IMQ655396 ICG655396:ICU655396 HSK655396:HSY655396 HIO655396:HJC655396 GYS655396:GZG655396 GOW655396:GPK655396 GFA655396:GFO655396 FVE655396:FVS655396 FLI655396:FLW655396 FBM655396:FCA655396 ERQ655396:ESE655396 EHU655396:EII655396 DXY655396:DYM655396 DOC655396:DOQ655396 DEG655396:DEU655396 CUK655396:CUY655396 CKO655396:CLC655396 CAS655396:CBG655396 BQW655396:BRK655396 BHA655396:BHO655396 AXE655396:AXS655396 ANI655396:ANW655396 ADM655396:AEA655396 TQ655396:UE655396 JU655396:KI655396 Y655396:AM655396 WWG589860:WWU589860 WMK589860:WMY589860 WCO589860:WDC589860 VSS589860:VTG589860 VIW589860:VJK589860 UZA589860:UZO589860 UPE589860:UPS589860 UFI589860:UFW589860 TVM589860:TWA589860 TLQ589860:TME589860 TBU589860:TCI589860 SRY589860:SSM589860 SIC589860:SIQ589860 RYG589860:RYU589860 ROK589860:ROY589860 REO589860:RFC589860 QUS589860:QVG589860 QKW589860:QLK589860 QBA589860:QBO589860 PRE589860:PRS589860 PHI589860:PHW589860 OXM589860:OYA589860 ONQ589860:OOE589860 ODU589860:OEI589860 NTY589860:NUM589860 NKC589860:NKQ589860 NAG589860:NAU589860 MQK589860:MQY589860 MGO589860:MHC589860 LWS589860:LXG589860 LMW589860:LNK589860 LDA589860:LDO589860 KTE589860:KTS589860 KJI589860:KJW589860 JZM589860:KAA589860 JPQ589860:JQE589860 JFU589860:JGI589860 IVY589860:IWM589860 IMC589860:IMQ589860 ICG589860:ICU589860 HSK589860:HSY589860 HIO589860:HJC589860 GYS589860:GZG589860 GOW589860:GPK589860 GFA589860:GFO589860 FVE589860:FVS589860 FLI589860:FLW589860 FBM589860:FCA589860 ERQ589860:ESE589860 EHU589860:EII589860 DXY589860:DYM589860 DOC589860:DOQ589860 DEG589860:DEU589860 CUK589860:CUY589860 CKO589860:CLC589860 CAS589860:CBG589860 BQW589860:BRK589860 BHA589860:BHO589860 AXE589860:AXS589860 ANI589860:ANW589860 ADM589860:AEA589860 TQ589860:UE589860 JU589860:KI589860 Y589860:AM589860 WWG524324:WWU524324 WMK524324:WMY524324 WCO524324:WDC524324 VSS524324:VTG524324 VIW524324:VJK524324 UZA524324:UZO524324 UPE524324:UPS524324 UFI524324:UFW524324 TVM524324:TWA524324 TLQ524324:TME524324 TBU524324:TCI524324 SRY524324:SSM524324 SIC524324:SIQ524324 RYG524324:RYU524324 ROK524324:ROY524324 REO524324:RFC524324 QUS524324:QVG524324 QKW524324:QLK524324 QBA524324:QBO524324 PRE524324:PRS524324 PHI524324:PHW524324 OXM524324:OYA524324 ONQ524324:OOE524324 ODU524324:OEI524324 NTY524324:NUM524324 NKC524324:NKQ524324 NAG524324:NAU524324 MQK524324:MQY524324 MGO524324:MHC524324 LWS524324:LXG524324 LMW524324:LNK524324 LDA524324:LDO524324 KTE524324:KTS524324 KJI524324:KJW524324 JZM524324:KAA524324 JPQ524324:JQE524324 JFU524324:JGI524324 IVY524324:IWM524324 IMC524324:IMQ524324 ICG524324:ICU524324 HSK524324:HSY524324 HIO524324:HJC524324 GYS524324:GZG524324 GOW524324:GPK524324 GFA524324:GFO524324 FVE524324:FVS524324 FLI524324:FLW524324 FBM524324:FCA524324 ERQ524324:ESE524324 EHU524324:EII524324 DXY524324:DYM524324 DOC524324:DOQ524324 DEG524324:DEU524324 CUK524324:CUY524324 CKO524324:CLC524324 CAS524324:CBG524324 BQW524324:BRK524324 BHA524324:BHO524324 AXE524324:AXS524324 ANI524324:ANW524324 ADM524324:AEA524324 TQ524324:UE524324 JU524324:KI524324 Y524324:AM524324 WWG458788:WWU458788 WMK458788:WMY458788 WCO458788:WDC458788 VSS458788:VTG458788 VIW458788:VJK458788 UZA458788:UZO458788 UPE458788:UPS458788 UFI458788:UFW458788 TVM458788:TWA458788 TLQ458788:TME458788 TBU458788:TCI458788 SRY458788:SSM458788 SIC458788:SIQ458788 RYG458788:RYU458788 ROK458788:ROY458788 REO458788:RFC458788 QUS458788:QVG458788 QKW458788:QLK458788 QBA458788:QBO458788 PRE458788:PRS458788 PHI458788:PHW458788 OXM458788:OYA458788 ONQ458788:OOE458788 ODU458788:OEI458788 NTY458788:NUM458788 NKC458788:NKQ458788 NAG458788:NAU458788 MQK458788:MQY458788 MGO458788:MHC458788 LWS458788:LXG458788 LMW458788:LNK458788 LDA458788:LDO458788 KTE458788:KTS458788 KJI458788:KJW458788 JZM458788:KAA458788 JPQ458788:JQE458788 JFU458788:JGI458788 IVY458788:IWM458788 IMC458788:IMQ458788 ICG458788:ICU458788 HSK458788:HSY458788 HIO458788:HJC458788 GYS458788:GZG458788 GOW458788:GPK458788 GFA458788:GFO458788 FVE458788:FVS458788 FLI458788:FLW458788 FBM458788:FCA458788 ERQ458788:ESE458788 EHU458788:EII458788 DXY458788:DYM458788 DOC458788:DOQ458788 DEG458788:DEU458788 CUK458788:CUY458788 CKO458788:CLC458788 CAS458788:CBG458788 BQW458788:BRK458788 BHA458788:BHO458788 AXE458788:AXS458788 ANI458788:ANW458788 ADM458788:AEA458788 TQ458788:UE458788 JU458788:KI458788 Y458788:AM458788 WWG393252:WWU393252 WMK393252:WMY393252 WCO393252:WDC393252 VSS393252:VTG393252 VIW393252:VJK393252 UZA393252:UZO393252 UPE393252:UPS393252 UFI393252:UFW393252 TVM393252:TWA393252 TLQ393252:TME393252 TBU393252:TCI393252 SRY393252:SSM393252 SIC393252:SIQ393252 RYG393252:RYU393252 ROK393252:ROY393252 REO393252:RFC393252 QUS393252:QVG393252 QKW393252:QLK393252 QBA393252:QBO393252 PRE393252:PRS393252 PHI393252:PHW393252 OXM393252:OYA393252 ONQ393252:OOE393252 ODU393252:OEI393252 NTY393252:NUM393252 NKC393252:NKQ393252 NAG393252:NAU393252 MQK393252:MQY393252 MGO393252:MHC393252 LWS393252:LXG393252 LMW393252:LNK393252 LDA393252:LDO393252 KTE393252:KTS393252 KJI393252:KJW393252 JZM393252:KAA393252 JPQ393252:JQE393252 JFU393252:JGI393252 IVY393252:IWM393252 IMC393252:IMQ393252 ICG393252:ICU393252 HSK393252:HSY393252 HIO393252:HJC393252 GYS393252:GZG393252 GOW393252:GPK393252 GFA393252:GFO393252 FVE393252:FVS393252 FLI393252:FLW393252 FBM393252:FCA393252 ERQ393252:ESE393252 EHU393252:EII393252 DXY393252:DYM393252 DOC393252:DOQ393252 DEG393252:DEU393252 CUK393252:CUY393252 CKO393252:CLC393252 CAS393252:CBG393252 BQW393252:BRK393252 BHA393252:BHO393252 AXE393252:AXS393252 ANI393252:ANW393252 ADM393252:AEA393252 TQ393252:UE393252 JU393252:KI393252 Y393252:AM393252 WWG327716:WWU327716 WMK327716:WMY327716 WCO327716:WDC327716 VSS327716:VTG327716 VIW327716:VJK327716 UZA327716:UZO327716 UPE327716:UPS327716 UFI327716:UFW327716 TVM327716:TWA327716 TLQ327716:TME327716 TBU327716:TCI327716 SRY327716:SSM327716 SIC327716:SIQ327716 RYG327716:RYU327716 ROK327716:ROY327716 REO327716:RFC327716 QUS327716:QVG327716 QKW327716:QLK327716 QBA327716:QBO327716 PRE327716:PRS327716 PHI327716:PHW327716 OXM327716:OYA327716 ONQ327716:OOE327716 ODU327716:OEI327716 NTY327716:NUM327716 NKC327716:NKQ327716 NAG327716:NAU327716 MQK327716:MQY327716 MGO327716:MHC327716 LWS327716:LXG327716 LMW327716:LNK327716 LDA327716:LDO327716 KTE327716:KTS327716 KJI327716:KJW327716 JZM327716:KAA327716 JPQ327716:JQE327716 JFU327716:JGI327716 IVY327716:IWM327716 IMC327716:IMQ327716 ICG327716:ICU327716 HSK327716:HSY327716 HIO327716:HJC327716 GYS327716:GZG327716 GOW327716:GPK327716 GFA327716:GFO327716 FVE327716:FVS327716 FLI327716:FLW327716 FBM327716:FCA327716 ERQ327716:ESE327716 EHU327716:EII327716 DXY327716:DYM327716 DOC327716:DOQ327716 DEG327716:DEU327716 CUK327716:CUY327716 CKO327716:CLC327716 CAS327716:CBG327716 BQW327716:BRK327716 BHA327716:BHO327716 AXE327716:AXS327716 ANI327716:ANW327716 ADM327716:AEA327716 TQ327716:UE327716 JU327716:KI327716 Y327716:AM327716 WWG262180:WWU262180 WMK262180:WMY262180 WCO262180:WDC262180 VSS262180:VTG262180 VIW262180:VJK262180 UZA262180:UZO262180 UPE262180:UPS262180 UFI262180:UFW262180 TVM262180:TWA262180 TLQ262180:TME262180 TBU262180:TCI262180 SRY262180:SSM262180 SIC262180:SIQ262180 RYG262180:RYU262180 ROK262180:ROY262180 REO262180:RFC262180 QUS262180:QVG262180 QKW262180:QLK262180 QBA262180:QBO262180 PRE262180:PRS262180 PHI262180:PHW262180 OXM262180:OYA262180 ONQ262180:OOE262180 ODU262180:OEI262180 NTY262180:NUM262180 NKC262180:NKQ262180 NAG262180:NAU262180 MQK262180:MQY262180 MGO262180:MHC262180 LWS262180:LXG262180 LMW262180:LNK262180 LDA262180:LDO262180 KTE262180:KTS262180 KJI262180:KJW262180 JZM262180:KAA262180 JPQ262180:JQE262180 JFU262180:JGI262180 IVY262180:IWM262180 IMC262180:IMQ262180 ICG262180:ICU262180 HSK262180:HSY262180 HIO262180:HJC262180 GYS262180:GZG262180 GOW262180:GPK262180 GFA262180:GFO262180 FVE262180:FVS262180 FLI262180:FLW262180 FBM262180:FCA262180 ERQ262180:ESE262180 EHU262180:EII262180 DXY262180:DYM262180 DOC262180:DOQ262180 DEG262180:DEU262180 CUK262180:CUY262180 CKO262180:CLC262180 CAS262180:CBG262180 BQW262180:BRK262180 BHA262180:BHO262180 AXE262180:AXS262180 ANI262180:ANW262180 ADM262180:AEA262180 TQ262180:UE262180 JU262180:KI262180 Y262180:AM262180 WWG196644:WWU196644 WMK196644:WMY196644 WCO196644:WDC196644 VSS196644:VTG196644 VIW196644:VJK196644 UZA196644:UZO196644 UPE196644:UPS196644 UFI196644:UFW196644 TVM196644:TWA196644 TLQ196644:TME196644 TBU196644:TCI196644 SRY196644:SSM196644 SIC196644:SIQ196644 RYG196644:RYU196644 ROK196644:ROY196644 REO196644:RFC196644 QUS196644:QVG196644 QKW196644:QLK196644 QBA196644:QBO196644 PRE196644:PRS196644 PHI196644:PHW196644 OXM196644:OYA196644 ONQ196644:OOE196644 ODU196644:OEI196644 NTY196644:NUM196644 NKC196644:NKQ196644 NAG196644:NAU196644 MQK196644:MQY196644 MGO196644:MHC196644 LWS196644:LXG196644 LMW196644:LNK196644 LDA196644:LDO196644 KTE196644:KTS196644 KJI196644:KJW196644 JZM196644:KAA196644 JPQ196644:JQE196644 JFU196644:JGI196644 IVY196644:IWM196644 IMC196644:IMQ196644 ICG196644:ICU196644 HSK196644:HSY196644 HIO196644:HJC196644 GYS196644:GZG196644 GOW196644:GPK196644 GFA196644:GFO196644 FVE196644:FVS196644 FLI196644:FLW196644 FBM196644:FCA196644 ERQ196644:ESE196644 EHU196644:EII196644 DXY196644:DYM196644 DOC196644:DOQ196644 DEG196644:DEU196644 CUK196644:CUY196644 CKO196644:CLC196644 CAS196644:CBG196644 BQW196644:BRK196644 BHA196644:BHO196644 AXE196644:AXS196644 ANI196644:ANW196644 ADM196644:AEA196644 TQ196644:UE196644 JU196644:KI196644 Y196644:AM196644 WWG131108:WWU131108 WMK131108:WMY131108 WCO131108:WDC131108 VSS131108:VTG131108 VIW131108:VJK131108 UZA131108:UZO131108 UPE131108:UPS131108 UFI131108:UFW131108 TVM131108:TWA131108 TLQ131108:TME131108 TBU131108:TCI131108 SRY131108:SSM131108 SIC131108:SIQ131108 RYG131108:RYU131108 ROK131108:ROY131108 REO131108:RFC131108 QUS131108:QVG131108 QKW131108:QLK131108 QBA131108:QBO131108 PRE131108:PRS131108 PHI131108:PHW131108 OXM131108:OYA131108 ONQ131108:OOE131108 ODU131108:OEI131108 NTY131108:NUM131108 NKC131108:NKQ131108 NAG131108:NAU131108 MQK131108:MQY131108 MGO131108:MHC131108 LWS131108:LXG131108 LMW131108:LNK131108 LDA131108:LDO131108 KTE131108:KTS131108 KJI131108:KJW131108 JZM131108:KAA131108 JPQ131108:JQE131108 JFU131108:JGI131108 IVY131108:IWM131108 IMC131108:IMQ131108 ICG131108:ICU131108 HSK131108:HSY131108 HIO131108:HJC131108 GYS131108:GZG131108 GOW131108:GPK131108 GFA131108:GFO131108 FVE131108:FVS131108 FLI131108:FLW131108 FBM131108:FCA131108 ERQ131108:ESE131108 EHU131108:EII131108 DXY131108:DYM131108 DOC131108:DOQ131108 DEG131108:DEU131108 CUK131108:CUY131108 CKO131108:CLC131108 CAS131108:CBG131108 BQW131108:BRK131108 BHA131108:BHO131108 AXE131108:AXS131108 ANI131108:ANW131108 ADM131108:AEA131108 TQ131108:UE131108 JU131108:KI131108 Y131108:AM131108 WWG65572:WWU65572 WMK65572:WMY65572 WCO65572:WDC65572 VSS65572:VTG65572 VIW65572:VJK65572 UZA65572:UZO65572 UPE65572:UPS65572 UFI65572:UFW65572 TVM65572:TWA65572 TLQ65572:TME65572 TBU65572:TCI65572 SRY65572:SSM65572 SIC65572:SIQ65572 RYG65572:RYU65572 ROK65572:ROY65572 REO65572:RFC65572 QUS65572:QVG65572 QKW65572:QLK65572 QBA65572:QBO65572 PRE65572:PRS65572 PHI65572:PHW65572 OXM65572:OYA65572 ONQ65572:OOE65572 ODU65572:OEI65572 NTY65572:NUM65572 NKC65572:NKQ65572 NAG65572:NAU65572 MQK65572:MQY65572 MGO65572:MHC65572 LWS65572:LXG65572 LMW65572:LNK65572 LDA65572:LDO65572 KTE65572:KTS65572 KJI65572:KJW65572 JZM65572:KAA65572 JPQ65572:JQE65572 JFU65572:JGI65572 IVY65572:IWM65572 IMC65572:IMQ65572 ICG65572:ICU65572 HSK65572:HSY65572 HIO65572:HJC65572 GYS65572:GZG65572 GOW65572:GPK65572 GFA65572:GFO65572 FVE65572:FVS65572 FLI65572:FLW65572 FBM65572:FCA65572 ERQ65572:ESE65572 EHU65572:EII65572 DXY65572:DYM65572 DOC65572:DOQ65572 DEG65572:DEU65572 CUK65572:CUY65572 CKO65572:CLC65572 CAS65572:CBG65572 BQW65572:BRK65572 BHA65572:BHO65572 AXE65572:AXS65572 ANI65572:ANW65572 ADM65572:AEA65572 TQ65572:UE65572 JU65572:KI65572 Y65572:AM65572 WWG27:WWU27 WMK27:WMY27 WCO27:WDC27 VSS27:VTG27 VIW27:VJK27 UZA27:UZO27 UPE27:UPS27 UFI27:UFW27 TVM27:TWA27 TLQ27:TME27 TBU27:TCI27 SRY27:SSM27 SIC27:SIQ27 RYG27:RYU27 ROK27:ROY27 REO27:RFC27 QUS27:QVG27 QKW27:QLK27 QBA27:QBO27 PRE27:PRS27 PHI27:PHW27 OXM27:OYA27 ONQ27:OOE27 ODU27:OEI27 NTY27:NUM27 NKC27:NKQ27 NAG27:NAU27 MQK27:MQY27 MGO27:MHC27 LWS27:LXG27 LMW27:LNK27 LDA27:LDO27 KTE27:KTS27 KJI27:KJW27 JZM27:KAA27 JPQ27:JQE27 JFU27:JGI27 IVY27:IWM27 IMC27:IMQ27 ICG27:ICU27 HSK27:HSY27 HIO27:HJC27 GYS27:GZG27 GOW27:GPK27 GFA27:GFO27 FVE27:FVS27 FLI27:FLW27 FBM27:FCA27 ERQ27:ESE27 EHU27:EII27 DXY27:DYM27 DOC27:DOQ27 DEG27:DEU27 CUK27:CUY27 CKO27:CLC27 CAS27:CBG27 BQW27:BRK27 BHA27:BHO27 AXE27:AXS27 ANI27:ANW27 ADM27:AEA27 TQ27:UE27 JU27:KI27 Y27:AM27 WVO983058:WWU983058 WLS983058:WMY983058 WBW983058:WDC983058 VSA983058:VTG983058 VIE983058:VJK983058 UYI983058:UZO983058 UOM983058:UPS983058 UEQ983058:UFW983058 TUU983058:TWA983058 TKY983058:TME983058 TBC983058:TCI983058 SRG983058:SSM983058 SHK983058:SIQ983058 RXO983058:RYU983058 RNS983058:ROY983058 RDW983058:RFC983058 QUA983058:QVG983058 QKE983058:QLK983058 QAI983058:QBO983058 PQM983058:PRS983058 PGQ983058:PHW983058 OWU983058:OYA983058 OMY983058:OOE983058 ODC983058:OEI983058 NTG983058:NUM983058 NJK983058:NKQ983058 MZO983058:NAU983058 MPS983058:MQY983058 MFW983058:MHC983058 LWA983058:LXG983058 LME983058:LNK983058 LCI983058:LDO983058 KSM983058:KTS983058 KIQ983058:KJW983058 JYU983058:KAA983058 JOY983058:JQE983058 JFC983058:JGI983058 IVG983058:IWM983058 ILK983058:IMQ983058 IBO983058:ICU983058 HRS983058:HSY983058 HHW983058:HJC983058 GYA983058:GZG983058 GOE983058:GPK983058 GEI983058:GFO983058 FUM983058:FVS983058 FKQ983058:FLW983058 FAU983058:FCA983058 EQY983058:ESE983058 EHC983058:EII983058 DXG983058:DYM983058 DNK983058:DOQ983058 DDO983058:DEU983058 CTS983058:CUY983058 CJW983058:CLC983058 CAA983058:CBG983058 BQE983058:BRK983058 BGI983058:BHO983058 AWM983058:AXS983058 AMQ983058:ANW983058 ACU983058:AEA983058 SY983058:UE983058 JC983058:KI983058 G983058:AM983058 WVO917522:WWU917522 WLS917522:WMY917522 WBW917522:WDC917522 VSA917522:VTG917522 VIE917522:VJK917522 UYI917522:UZO917522 UOM917522:UPS917522 UEQ917522:UFW917522 TUU917522:TWA917522 TKY917522:TME917522 TBC917522:TCI917522 SRG917522:SSM917522 SHK917522:SIQ917522 RXO917522:RYU917522 RNS917522:ROY917522 RDW917522:RFC917522 QUA917522:QVG917522 QKE917522:QLK917522 QAI917522:QBO917522 PQM917522:PRS917522 PGQ917522:PHW917522 OWU917522:OYA917522 OMY917522:OOE917522 ODC917522:OEI917522 NTG917522:NUM917522 NJK917522:NKQ917522 MZO917522:NAU917522 MPS917522:MQY917522 MFW917522:MHC917522 LWA917522:LXG917522 LME917522:LNK917522 LCI917522:LDO917522 KSM917522:KTS917522 KIQ917522:KJW917522 JYU917522:KAA917522 JOY917522:JQE917522 JFC917522:JGI917522 IVG917522:IWM917522 ILK917522:IMQ917522 IBO917522:ICU917522 HRS917522:HSY917522 HHW917522:HJC917522 GYA917522:GZG917522 GOE917522:GPK917522 GEI917522:GFO917522 FUM917522:FVS917522 FKQ917522:FLW917522 FAU917522:FCA917522 EQY917522:ESE917522 EHC917522:EII917522 DXG917522:DYM917522 DNK917522:DOQ917522 DDO917522:DEU917522 CTS917522:CUY917522 CJW917522:CLC917522 CAA917522:CBG917522 BQE917522:BRK917522 BGI917522:BHO917522 AWM917522:AXS917522 AMQ917522:ANW917522 ACU917522:AEA917522 SY917522:UE917522 JC917522:KI917522 G917522:AM917522 WVO851986:WWU851986 WLS851986:WMY851986 WBW851986:WDC851986 VSA851986:VTG851986 VIE851986:VJK851986 UYI851986:UZO851986 UOM851986:UPS851986 UEQ851986:UFW851986 TUU851986:TWA851986 TKY851986:TME851986 TBC851986:TCI851986 SRG851986:SSM851986 SHK851986:SIQ851986 RXO851986:RYU851986 RNS851986:ROY851986 RDW851986:RFC851986 QUA851986:QVG851986 QKE851986:QLK851986 QAI851986:QBO851986 PQM851986:PRS851986 PGQ851986:PHW851986 OWU851986:OYA851986 OMY851986:OOE851986 ODC851986:OEI851986 NTG851986:NUM851986 NJK851986:NKQ851986 MZO851986:NAU851986 MPS851986:MQY851986 MFW851986:MHC851986 LWA851986:LXG851986 LME851986:LNK851986 LCI851986:LDO851986 KSM851986:KTS851986 KIQ851986:KJW851986 JYU851986:KAA851986 JOY851986:JQE851986 JFC851986:JGI851986 IVG851986:IWM851986 ILK851986:IMQ851986 IBO851986:ICU851986 HRS851986:HSY851986 HHW851986:HJC851986 GYA851986:GZG851986 GOE851986:GPK851986 GEI851986:GFO851986 FUM851986:FVS851986 FKQ851986:FLW851986 FAU851986:FCA851986 EQY851986:ESE851986 EHC851986:EII851986 DXG851986:DYM851986 DNK851986:DOQ851986 DDO851986:DEU851986 CTS851986:CUY851986 CJW851986:CLC851986 CAA851986:CBG851986 BQE851986:BRK851986 BGI851986:BHO851986 AWM851986:AXS851986 AMQ851986:ANW851986 ACU851986:AEA851986 SY851986:UE851986 JC851986:KI851986 G851986:AM851986 WVO786450:WWU786450 WLS786450:WMY786450 WBW786450:WDC786450 VSA786450:VTG786450 VIE786450:VJK786450 UYI786450:UZO786450 UOM786450:UPS786450 UEQ786450:UFW786450 TUU786450:TWA786450 TKY786450:TME786450 TBC786450:TCI786450 SRG786450:SSM786450 SHK786450:SIQ786450 RXO786450:RYU786450 RNS786450:ROY786450 RDW786450:RFC786450 QUA786450:QVG786450 QKE786450:QLK786450 QAI786450:QBO786450 PQM786450:PRS786450 PGQ786450:PHW786450 OWU786450:OYA786450 OMY786450:OOE786450 ODC786450:OEI786450 NTG786450:NUM786450 NJK786450:NKQ786450 MZO786450:NAU786450 MPS786450:MQY786450 MFW786450:MHC786450 LWA786450:LXG786450 LME786450:LNK786450 LCI786450:LDO786450 KSM786450:KTS786450 KIQ786450:KJW786450 JYU786450:KAA786450 JOY786450:JQE786450 JFC786450:JGI786450 IVG786450:IWM786450 ILK786450:IMQ786450 IBO786450:ICU786450 HRS786450:HSY786450 HHW786450:HJC786450 GYA786450:GZG786450 GOE786450:GPK786450 GEI786450:GFO786450 FUM786450:FVS786450 FKQ786450:FLW786450 FAU786450:FCA786450 EQY786450:ESE786450 EHC786450:EII786450 DXG786450:DYM786450 DNK786450:DOQ786450 DDO786450:DEU786450 CTS786450:CUY786450 CJW786450:CLC786450 CAA786450:CBG786450 BQE786450:BRK786450 BGI786450:BHO786450 AWM786450:AXS786450 AMQ786450:ANW786450 ACU786450:AEA786450 SY786450:UE786450 JC786450:KI786450 G786450:AM786450 WVO720914:WWU720914 WLS720914:WMY720914 WBW720914:WDC720914 VSA720914:VTG720914 VIE720914:VJK720914 UYI720914:UZO720914 UOM720914:UPS720914 UEQ720914:UFW720914 TUU720914:TWA720914 TKY720914:TME720914 TBC720914:TCI720914 SRG720914:SSM720914 SHK720914:SIQ720914 RXO720914:RYU720914 RNS720914:ROY720914 RDW720914:RFC720914 QUA720914:QVG720914 QKE720914:QLK720914 QAI720914:QBO720914 PQM720914:PRS720914 PGQ720914:PHW720914 OWU720914:OYA720914 OMY720914:OOE720914 ODC720914:OEI720914 NTG720914:NUM720914 NJK720914:NKQ720914 MZO720914:NAU720914 MPS720914:MQY720914 MFW720914:MHC720914 LWA720914:LXG720914 LME720914:LNK720914 LCI720914:LDO720914 KSM720914:KTS720914 KIQ720914:KJW720914 JYU720914:KAA720914 JOY720914:JQE720914 JFC720914:JGI720914 IVG720914:IWM720914 ILK720914:IMQ720914 IBO720914:ICU720914 HRS720914:HSY720914 HHW720914:HJC720914 GYA720914:GZG720914 GOE720914:GPK720914 GEI720914:GFO720914 FUM720914:FVS720914 FKQ720914:FLW720914 FAU720914:FCA720914 EQY720914:ESE720914 EHC720914:EII720914 DXG720914:DYM720914 DNK720914:DOQ720914 DDO720914:DEU720914 CTS720914:CUY720914 CJW720914:CLC720914 CAA720914:CBG720914 BQE720914:BRK720914 BGI720914:BHO720914 AWM720914:AXS720914 AMQ720914:ANW720914 ACU720914:AEA720914 SY720914:UE720914 JC720914:KI720914 G720914:AM720914 WVO655378:WWU655378 WLS655378:WMY655378 WBW655378:WDC655378 VSA655378:VTG655378 VIE655378:VJK655378 UYI655378:UZO655378 UOM655378:UPS655378 UEQ655378:UFW655378 TUU655378:TWA655378 TKY655378:TME655378 TBC655378:TCI655378 SRG655378:SSM655378 SHK655378:SIQ655378 RXO655378:RYU655378 RNS655378:ROY655378 RDW655378:RFC655378 QUA655378:QVG655378 QKE655378:QLK655378 QAI655378:QBO655378 PQM655378:PRS655378 PGQ655378:PHW655378 OWU655378:OYA655378 OMY655378:OOE655378 ODC655378:OEI655378 NTG655378:NUM655378 NJK655378:NKQ655378 MZO655378:NAU655378 MPS655378:MQY655378 MFW655378:MHC655378 LWA655378:LXG655378 LME655378:LNK655378 LCI655378:LDO655378 KSM655378:KTS655378 KIQ655378:KJW655378 JYU655378:KAA655378 JOY655378:JQE655378 JFC655378:JGI655378 IVG655378:IWM655378 ILK655378:IMQ655378 IBO655378:ICU655378 HRS655378:HSY655378 HHW655378:HJC655378 GYA655378:GZG655378 GOE655378:GPK655378 GEI655378:GFO655378 FUM655378:FVS655378 FKQ655378:FLW655378 FAU655378:FCA655378 EQY655378:ESE655378 EHC655378:EII655378 DXG655378:DYM655378 DNK655378:DOQ655378 DDO655378:DEU655378 CTS655378:CUY655378 CJW655378:CLC655378 CAA655378:CBG655378 BQE655378:BRK655378 BGI655378:BHO655378 AWM655378:AXS655378 AMQ655378:ANW655378 ACU655378:AEA655378 SY655378:UE655378 JC655378:KI655378 G655378:AM655378 WVO589842:WWU589842 WLS589842:WMY589842 WBW589842:WDC589842 VSA589842:VTG589842 VIE589842:VJK589842 UYI589842:UZO589842 UOM589842:UPS589842 UEQ589842:UFW589842 TUU589842:TWA589842 TKY589842:TME589842 TBC589842:TCI589842 SRG589842:SSM589842 SHK589842:SIQ589842 RXO589842:RYU589842 RNS589842:ROY589842 RDW589842:RFC589842 QUA589842:QVG589842 QKE589842:QLK589842 QAI589842:QBO589842 PQM589842:PRS589842 PGQ589842:PHW589842 OWU589842:OYA589842 OMY589842:OOE589842 ODC589842:OEI589842 NTG589842:NUM589842 NJK589842:NKQ589842 MZO589842:NAU589842 MPS589842:MQY589842 MFW589842:MHC589842 LWA589842:LXG589842 LME589842:LNK589842 LCI589842:LDO589842 KSM589842:KTS589842 KIQ589842:KJW589842 JYU589842:KAA589842 JOY589842:JQE589842 JFC589842:JGI589842 IVG589842:IWM589842 ILK589842:IMQ589842 IBO589842:ICU589842 HRS589842:HSY589842 HHW589842:HJC589842 GYA589842:GZG589842 GOE589842:GPK589842 GEI589842:GFO589842 FUM589842:FVS589842 FKQ589842:FLW589842 FAU589842:FCA589842 EQY589842:ESE589842 EHC589842:EII589842 DXG589842:DYM589842 DNK589842:DOQ589842 DDO589842:DEU589842 CTS589842:CUY589842 CJW589842:CLC589842 CAA589842:CBG589842 BQE589842:BRK589842 BGI589842:BHO589842 AWM589842:AXS589842 AMQ589842:ANW589842 ACU589842:AEA589842 SY589842:UE589842 JC589842:KI589842 G589842:AM589842 WVO524306:WWU524306 WLS524306:WMY524306 WBW524306:WDC524306 VSA524306:VTG524306 VIE524306:VJK524306 UYI524306:UZO524306 UOM524306:UPS524306 UEQ524306:UFW524306 TUU524306:TWA524306 TKY524306:TME524306 TBC524306:TCI524306 SRG524306:SSM524306 SHK524306:SIQ524306 RXO524306:RYU524306 RNS524306:ROY524306 RDW524306:RFC524306 QUA524306:QVG524306 QKE524306:QLK524306 QAI524306:QBO524306 PQM524306:PRS524306 PGQ524306:PHW524306 OWU524306:OYA524306 OMY524306:OOE524306 ODC524306:OEI524306 NTG524306:NUM524306 NJK524306:NKQ524306 MZO524306:NAU524306 MPS524306:MQY524306 MFW524306:MHC524306 LWA524306:LXG524306 LME524306:LNK524306 LCI524306:LDO524306 KSM524306:KTS524306 KIQ524306:KJW524306 JYU524306:KAA524306 JOY524306:JQE524306 JFC524306:JGI524306 IVG524306:IWM524306 ILK524306:IMQ524306 IBO524306:ICU524306 HRS524306:HSY524306 HHW524306:HJC524306 GYA524306:GZG524306 GOE524306:GPK524306 GEI524306:GFO524306 FUM524306:FVS524306 FKQ524306:FLW524306 FAU524306:FCA524306 EQY524306:ESE524306 EHC524306:EII524306 DXG524306:DYM524306 DNK524306:DOQ524306 DDO524306:DEU524306 CTS524306:CUY524306 CJW524306:CLC524306 CAA524306:CBG524306 BQE524306:BRK524306 BGI524306:BHO524306 AWM524306:AXS524306 AMQ524306:ANW524306 ACU524306:AEA524306 SY524306:UE524306 JC524306:KI524306 G524306:AM524306 WVO458770:WWU458770 WLS458770:WMY458770 WBW458770:WDC458770 VSA458770:VTG458770 VIE458770:VJK458770 UYI458770:UZO458770 UOM458770:UPS458770 UEQ458770:UFW458770 TUU458770:TWA458770 TKY458770:TME458770 TBC458770:TCI458770 SRG458770:SSM458770 SHK458770:SIQ458770 RXO458770:RYU458770 RNS458770:ROY458770 RDW458770:RFC458770 QUA458770:QVG458770 QKE458770:QLK458770 QAI458770:QBO458770 PQM458770:PRS458770 PGQ458770:PHW458770 OWU458770:OYA458770 OMY458770:OOE458770 ODC458770:OEI458770 NTG458770:NUM458770 NJK458770:NKQ458770 MZO458770:NAU458770 MPS458770:MQY458770 MFW458770:MHC458770 LWA458770:LXG458770 LME458770:LNK458770 LCI458770:LDO458770 KSM458770:KTS458770 KIQ458770:KJW458770 JYU458770:KAA458770 JOY458770:JQE458770 JFC458770:JGI458770 IVG458770:IWM458770 ILK458770:IMQ458770 IBO458770:ICU458770 HRS458770:HSY458770 HHW458770:HJC458770 GYA458770:GZG458770 GOE458770:GPK458770 GEI458770:GFO458770 FUM458770:FVS458770 FKQ458770:FLW458770 FAU458770:FCA458770 EQY458770:ESE458770 EHC458770:EII458770 DXG458770:DYM458770 DNK458770:DOQ458770 DDO458770:DEU458770 CTS458770:CUY458770 CJW458770:CLC458770 CAA458770:CBG458770 BQE458770:BRK458770 BGI458770:BHO458770 AWM458770:AXS458770 AMQ458770:ANW458770 ACU458770:AEA458770 SY458770:UE458770 JC458770:KI458770 G458770:AM458770 WVO393234:WWU393234 WLS393234:WMY393234 WBW393234:WDC393234 VSA393234:VTG393234 VIE393234:VJK393234 UYI393234:UZO393234 UOM393234:UPS393234 UEQ393234:UFW393234 TUU393234:TWA393234 TKY393234:TME393234 TBC393234:TCI393234 SRG393234:SSM393234 SHK393234:SIQ393234 RXO393234:RYU393234 RNS393234:ROY393234 RDW393234:RFC393234 QUA393234:QVG393234 QKE393234:QLK393234 QAI393234:QBO393234 PQM393234:PRS393234 PGQ393234:PHW393234 OWU393234:OYA393234 OMY393234:OOE393234 ODC393234:OEI393234 NTG393234:NUM393234 NJK393234:NKQ393234 MZO393234:NAU393234 MPS393234:MQY393234 MFW393234:MHC393234 LWA393234:LXG393234 LME393234:LNK393234 LCI393234:LDO393234 KSM393234:KTS393234 KIQ393234:KJW393234 JYU393234:KAA393234 JOY393234:JQE393234 JFC393234:JGI393234 IVG393234:IWM393234 ILK393234:IMQ393234 IBO393234:ICU393234 HRS393234:HSY393234 HHW393234:HJC393234 GYA393234:GZG393234 GOE393234:GPK393234 GEI393234:GFO393234 FUM393234:FVS393234 FKQ393234:FLW393234 FAU393234:FCA393234 EQY393234:ESE393234 EHC393234:EII393234 DXG393234:DYM393234 DNK393234:DOQ393234 DDO393234:DEU393234 CTS393234:CUY393234 CJW393234:CLC393234 CAA393234:CBG393234 BQE393234:BRK393234 BGI393234:BHO393234 AWM393234:AXS393234 AMQ393234:ANW393234 ACU393234:AEA393234 SY393234:UE393234 JC393234:KI393234 G393234:AM393234 WVO327698:WWU327698 WLS327698:WMY327698 WBW327698:WDC327698 VSA327698:VTG327698 VIE327698:VJK327698 UYI327698:UZO327698 UOM327698:UPS327698 UEQ327698:UFW327698 TUU327698:TWA327698 TKY327698:TME327698 TBC327698:TCI327698 SRG327698:SSM327698 SHK327698:SIQ327698 RXO327698:RYU327698 RNS327698:ROY327698 RDW327698:RFC327698 QUA327698:QVG327698 QKE327698:QLK327698 QAI327698:QBO327698 PQM327698:PRS327698 PGQ327698:PHW327698 OWU327698:OYA327698 OMY327698:OOE327698 ODC327698:OEI327698 NTG327698:NUM327698 NJK327698:NKQ327698 MZO327698:NAU327698 MPS327698:MQY327698 MFW327698:MHC327698 LWA327698:LXG327698 LME327698:LNK327698 LCI327698:LDO327698 KSM327698:KTS327698 KIQ327698:KJW327698 JYU327698:KAA327698 JOY327698:JQE327698 JFC327698:JGI327698 IVG327698:IWM327698 ILK327698:IMQ327698 IBO327698:ICU327698 HRS327698:HSY327698 HHW327698:HJC327698 GYA327698:GZG327698 GOE327698:GPK327698 GEI327698:GFO327698 FUM327698:FVS327698 FKQ327698:FLW327698 FAU327698:FCA327698 EQY327698:ESE327698 EHC327698:EII327698 DXG327698:DYM327698 DNK327698:DOQ327698 DDO327698:DEU327698 CTS327698:CUY327698 CJW327698:CLC327698 CAA327698:CBG327698 BQE327698:BRK327698 BGI327698:BHO327698 AWM327698:AXS327698 AMQ327698:ANW327698 ACU327698:AEA327698 SY327698:UE327698 JC327698:KI327698 G327698:AM327698 WVO262162:WWU262162 WLS262162:WMY262162 WBW262162:WDC262162 VSA262162:VTG262162 VIE262162:VJK262162 UYI262162:UZO262162 UOM262162:UPS262162 UEQ262162:UFW262162 TUU262162:TWA262162 TKY262162:TME262162 TBC262162:TCI262162 SRG262162:SSM262162 SHK262162:SIQ262162 RXO262162:RYU262162 RNS262162:ROY262162 RDW262162:RFC262162 QUA262162:QVG262162 QKE262162:QLK262162 QAI262162:QBO262162 PQM262162:PRS262162 PGQ262162:PHW262162 OWU262162:OYA262162 OMY262162:OOE262162 ODC262162:OEI262162 NTG262162:NUM262162 NJK262162:NKQ262162 MZO262162:NAU262162 MPS262162:MQY262162 MFW262162:MHC262162 LWA262162:LXG262162 LME262162:LNK262162 LCI262162:LDO262162 KSM262162:KTS262162 KIQ262162:KJW262162 JYU262162:KAA262162 JOY262162:JQE262162 JFC262162:JGI262162 IVG262162:IWM262162 ILK262162:IMQ262162 IBO262162:ICU262162 HRS262162:HSY262162 HHW262162:HJC262162 GYA262162:GZG262162 GOE262162:GPK262162 GEI262162:GFO262162 FUM262162:FVS262162 FKQ262162:FLW262162 FAU262162:FCA262162 EQY262162:ESE262162 EHC262162:EII262162 DXG262162:DYM262162 DNK262162:DOQ262162 DDO262162:DEU262162 CTS262162:CUY262162 CJW262162:CLC262162 CAA262162:CBG262162 BQE262162:BRK262162 BGI262162:BHO262162 AWM262162:AXS262162 AMQ262162:ANW262162 ACU262162:AEA262162 SY262162:UE262162 JC262162:KI262162 G262162:AM262162 WVO196626:WWU196626 WLS196626:WMY196626 WBW196626:WDC196626 VSA196626:VTG196626 VIE196626:VJK196626 UYI196626:UZO196626 UOM196626:UPS196626 UEQ196626:UFW196626 TUU196626:TWA196626 TKY196626:TME196626 TBC196626:TCI196626 SRG196626:SSM196626 SHK196626:SIQ196626 RXO196626:RYU196626 RNS196626:ROY196626 RDW196626:RFC196626 QUA196626:QVG196626 QKE196626:QLK196626 QAI196626:QBO196626 PQM196626:PRS196626 PGQ196626:PHW196626 OWU196626:OYA196626 OMY196626:OOE196626 ODC196626:OEI196626 NTG196626:NUM196626 NJK196626:NKQ196626 MZO196626:NAU196626 MPS196626:MQY196626 MFW196626:MHC196626 LWA196626:LXG196626 LME196626:LNK196626 LCI196626:LDO196626 KSM196626:KTS196626 KIQ196626:KJW196626 JYU196626:KAA196626 JOY196626:JQE196626 JFC196626:JGI196626 IVG196626:IWM196626 ILK196626:IMQ196626 IBO196626:ICU196626 HRS196626:HSY196626 HHW196626:HJC196626 GYA196626:GZG196626 GOE196626:GPK196626 GEI196626:GFO196626 FUM196626:FVS196626 FKQ196626:FLW196626 FAU196626:FCA196626 EQY196626:ESE196626 EHC196626:EII196626 DXG196626:DYM196626 DNK196626:DOQ196626 DDO196626:DEU196626 CTS196626:CUY196626 CJW196626:CLC196626 CAA196626:CBG196626 BQE196626:BRK196626 BGI196626:BHO196626 AWM196626:AXS196626 AMQ196626:ANW196626 ACU196626:AEA196626 SY196626:UE196626 JC196626:KI196626 G196626:AM196626 WVO131090:WWU131090 WLS131090:WMY131090 WBW131090:WDC131090 VSA131090:VTG131090 VIE131090:VJK131090 UYI131090:UZO131090 UOM131090:UPS131090 UEQ131090:UFW131090 TUU131090:TWA131090 TKY131090:TME131090 TBC131090:TCI131090 SRG131090:SSM131090 SHK131090:SIQ131090 RXO131090:RYU131090 RNS131090:ROY131090 RDW131090:RFC131090 QUA131090:QVG131090 QKE131090:QLK131090 QAI131090:QBO131090 PQM131090:PRS131090 PGQ131090:PHW131090 OWU131090:OYA131090 OMY131090:OOE131090 ODC131090:OEI131090 NTG131090:NUM131090 NJK131090:NKQ131090 MZO131090:NAU131090 MPS131090:MQY131090 MFW131090:MHC131090 LWA131090:LXG131090 LME131090:LNK131090 LCI131090:LDO131090 KSM131090:KTS131090 KIQ131090:KJW131090 JYU131090:KAA131090 JOY131090:JQE131090 JFC131090:JGI131090 IVG131090:IWM131090 ILK131090:IMQ131090 IBO131090:ICU131090 HRS131090:HSY131090 HHW131090:HJC131090 GYA131090:GZG131090 GOE131090:GPK131090 GEI131090:GFO131090 FUM131090:FVS131090 FKQ131090:FLW131090 FAU131090:FCA131090 EQY131090:ESE131090 EHC131090:EII131090 DXG131090:DYM131090 DNK131090:DOQ131090 DDO131090:DEU131090 CTS131090:CUY131090 CJW131090:CLC131090 CAA131090:CBG131090 BQE131090:BRK131090 BGI131090:BHO131090 AWM131090:AXS131090 AMQ131090:ANW131090 ACU131090:AEA131090 SY131090:UE131090 JC131090:KI131090 G131090:AM131090 WVO65554:WWU65554 WLS65554:WMY65554 WBW65554:WDC65554 VSA65554:VTG65554 VIE65554:VJK65554 UYI65554:UZO65554 UOM65554:UPS65554 UEQ65554:UFW65554 TUU65554:TWA65554 TKY65554:TME65554 TBC65554:TCI65554 SRG65554:SSM65554 SHK65554:SIQ65554 RXO65554:RYU65554 RNS65554:ROY65554 RDW65554:RFC65554 QUA65554:QVG65554 QKE65554:QLK65554 QAI65554:QBO65554 PQM65554:PRS65554 PGQ65554:PHW65554 OWU65554:OYA65554 OMY65554:OOE65554 ODC65554:OEI65554 NTG65554:NUM65554 NJK65554:NKQ65554 MZO65554:NAU65554 MPS65554:MQY65554 MFW65554:MHC65554 LWA65554:LXG65554 LME65554:LNK65554 LCI65554:LDO65554 KSM65554:KTS65554 KIQ65554:KJW65554 JYU65554:KAA65554 JOY65554:JQE65554 JFC65554:JGI65554 IVG65554:IWM65554 ILK65554:IMQ65554 IBO65554:ICU65554 HRS65554:HSY65554 HHW65554:HJC65554 GYA65554:GZG65554 GOE65554:GPK65554 GEI65554:GFO65554 FUM65554:FVS65554 FKQ65554:FLW65554 FAU65554:FCA65554 EQY65554:ESE65554 EHC65554:EII65554 DXG65554:DYM65554 DNK65554:DOQ65554 DDO65554:DEU65554 CTS65554:CUY65554 CJW65554:CLC65554 CAA65554:CBG65554 BQE65554:BRK65554 BGI65554:BHO65554 AWM65554:AXS65554 AMQ65554:ANW65554 ACU65554:AEA65554 SY65554:UE65554 JC65554:KI65554 G65554:AM65554 WVO9:WWU9 WLS9:WMY9 WBW9:WDC9 VSA9:VTG9 VIE9:VJK9 UYI9:UZO9 UOM9:UPS9 UEQ9:UFW9 TUU9:TWA9 TKY9:TME9 TBC9:TCI9 SRG9:SSM9 SHK9:SIQ9 RXO9:RYU9 RNS9:ROY9 RDW9:RFC9 QUA9:QVG9 QKE9:QLK9 QAI9:QBO9 PQM9:PRS9 PGQ9:PHW9 OWU9:OYA9 OMY9:OOE9 ODC9:OEI9 NTG9:NUM9 NJK9:NKQ9 MZO9:NAU9 MPS9:MQY9 MFW9:MHC9 LWA9:LXG9 LME9:LNK9 LCI9:LDO9 KSM9:KTS9 KIQ9:KJW9 JYU9:KAA9 JOY9:JQE9 JFC9:JGI9 IVG9:IWM9 ILK9:IMQ9 IBO9:ICU9 HRS9:HSY9 HHW9:HJC9 GYA9:GZG9 GOE9:GPK9 GEI9:GFO9 FUM9:FVS9 FKQ9:FLW9 FAU9:FCA9 EQY9:ESE9 EHC9:EII9 DXG9:DYM9 DNK9:DOQ9 DDO9:DEU9 CTS9:CUY9 CJW9:CLC9 CAA9:CBG9 BQE9:BRK9 BGI9:BHO9 AWM9:AXS9 AMQ9:ANW9 ACU9:AEA9 SY9:UE9 JC9:KI9 G9:AM9 WVL983091:WWR983091 WLP983091:WMV983091 WBT983091:WCZ983091 VRX983091:VTD983091 VIB983091:VJH983091 UYF983091:UZL983091 UOJ983091:UPP983091 UEN983091:UFT983091 TUR983091:TVX983091 TKV983091:TMB983091 TAZ983091:TCF983091 SRD983091:SSJ983091 SHH983091:SIN983091 RXL983091:RYR983091 RNP983091:ROV983091 RDT983091:REZ983091 QTX983091:QVD983091 QKB983091:QLH983091 QAF983091:QBL983091 PQJ983091:PRP983091 PGN983091:PHT983091 OWR983091:OXX983091 OMV983091:OOB983091 OCZ983091:OEF983091 NTD983091:NUJ983091 NJH983091:NKN983091 MZL983091:NAR983091 MPP983091:MQV983091 MFT983091:MGZ983091 LVX983091:LXD983091 LMB983091:LNH983091 LCF983091:LDL983091 KSJ983091:KTP983091 KIN983091:KJT983091 JYR983091:JZX983091 JOV983091:JQB983091 JEZ983091:JGF983091 IVD983091:IWJ983091 ILH983091:IMN983091 IBL983091:ICR983091 HRP983091:HSV983091 HHT983091:HIZ983091 GXX983091:GZD983091 GOB983091:GPH983091 GEF983091:GFL983091 FUJ983091:FVP983091 FKN983091:FLT983091 FAR983091:FBX983091 EQV983091:ESB983091 EGZ983091:EIF983091 DXD983091:DYJ983091 DNH983091:DON983091 DDL983091:DER983091 CTP983091:CUV983091 CJT983091:CKZ983091 BZX983091:CBD983091 BQB983091:BRH983091 BGF983091:BHL983091 AWJ983091:AXP983091 AMN983091:ANT983091 ACR983091:ADX983091 SV983091:UB983091 IZ983091:KF983091 D983091:AJ983091 WVL917555:WWR917555 WLP917555:WMV917555 WBT917555:WCZ917555 VRX917555:VTD917555 VIB917555:VJH917555 UYF917555:UZL917555 UOJ917555:UPP917555 UEN917555:UFT917555 TUR917555:TVX917555 TKV917555:TMB917555 TAZ917555:TCF917555 SRD917555:SSJ917555 SHH917555:SIN917555 RXL917555:RYR917555 RNP917555:ROV917555 RDT917555:REZ917555 QTX917555:QVD917555 QKB917555:QLH917555 QAF917555:QBL917555 PQJ917555:PRP917555 PGN917555:PHT917555 OWR917555:OXX917555 OMV917555:OOB917555 OCZ917555:OEF917555 NTD917555:NUJ917555 NJH917555:NKN917555 MZL917555:NAR917555 MPP917555:MQV917555 MFT917555:MGZ917555 LVX917555:LXD917555 LMB917555:LNH917555 LCF917555:LDL917555 KSJ917555:KTP917555 KIN917555:KJT917555 JYR917555:JZX917555 JOV917555:JQB917555 JEZ917555:JGF917555 IVD917555:IWJ917555 ILH917555:IMN917555 IBL917555:ICR917555 HRP917555:HSV917555 HHT917555:HIZ917555 GXX917555:GZD917555 GOB917555:GPH917555 GEF917555:GFL917555 FUJ917555:FVP917555 FKN917555:FLT917555 FAR917555:FBX917555 EQV917555:ESB917555 EGZ917555:EIF917555 DXD917555:DYJ917555 DNH917555:DON917555 DDL917555:DER917555 CTP917555:CUV917555 CJT917555:CKZ917555 BZX917555:CBD917555 BQB917555:BRH917555 BGF917555:BHL917555 AWJ917555:AXP917555 AMN917555:ANT917555 ACR917555:ADX917555 SV917555:UB917555 IZ917555:KF917555 D917555:AJ917555 WVL852019:WWR852019 WLP852019:WMV852019 WBT852019:WCZ852019 VRX852019:VTD852019 VIB852019:VJH852019 UYF852019:UZL852019 UOJ852019:UPP852019 UEN852019:UFT852019 TUR852019:TVX852019 TKV852019:TMB852019 TAZ852019:TCF852019 SRD852019:SSJ852019 SHH852019:SIN852019 RXL852019:RYR852019 RNP852019:ROV852019 RDT852019:REZ852019 QTX852019:QVD852019 QKB852019:QLH852019 QAF852019:QBL852019 PQJ852019:PRP852019 PGN852019:PHT852019 OWR852019:OXX852019 OMV852019:OOB852019 OCZ852019:OEF852019 NTD852019:NUJ852019 NJH852019:NKN852019 MZL852019:NAR852019 MPP852019:MQV852019 MFT852019:MGZ852019 LVX852019:LXD852019 LMB852019:LNH852019 LCF852019:LDL852019 KSJ852019:KTP852019 KIN852019:KJT852019 JYR852019:JZX852019 JOV852019:JQB852019 JEZ852019:JGF852019 IVD852019:IWJ852019 ILH852019:IMN852019 IBL852019:ICR852019 HRP852019:HSV852019 HHT852019:HIZ852019 GXX852019:GZD852019 GOB852019:GPH852019 GEF852019:GFL852019 FUJ852019:FVP852019 FKN852019:FLT852019 FAR852019:FBX852019 EQV852019:ESB852019 EGZ852019:EIF852019 DXD852019:DYJ852019 DNH852019:DON852019 DDL852019:DER852019 CTP852019:CUV852019 CJT852019:CKZ852019 BZX852019:CBD852019 BQB852019:BRH852019 BGF852019:BHL852019 AWJ852019:AXP852019 AMN852019:ANT852019 ACR852019:ADX852019 SV852019:UB852019 IZ852019:KF852019 D852019:AJ852019 WVL786483:WWR786483 WLP786483:WMV786483 WBT786483:WCZ786483 VRX786483:VTD786483 VIB786483:VJH786483 UYF786483:UZL786483 UOJ786483:UPP786483 UEN786483:UFT786483 TUR786483:TVX786483 TKV786483:TMB786483 TAZ786483:TCF786483 SRD786483:SSJ786483 SHH786483:SIN786483 RXL786483:RYR786483 RNP786483:ROV786483 RDT786483:REZ786483 QTX786483:QVD786483 QKB786483:QLH786483 QAF786483:QBL786483 PQJ786483:PRP786483 PGN786483:PHT786483 OWR786483:OXX786483 OMV786483:OOB786483 OCZ786483:OEF786483 NTD786483:NUJ786483 NJH786483:NKN786483 MZL786483:NAR786483 MPP786483:MQV786483 MFT786483:MGZ786483 LVX786483:LXD786483 LMB786483:LNH786483 LCF786483:LDL786483 KSJ786483:KTP786483 KIN786483:KJT786483 JYR786483:JZX786483 JOV786483:JQB786483 JEZ786483:JGF786483 IVD786483:IWJ786483 ILH786483:IMN786483 IBL786483:ICR786483 HRP786483:HSV786483 HHT786483:HIZ786483 GXX786483:GZD786483 GOB786483:GPH786483 GEF786483:GFL786483 FUJ786483:FVP786483 FKN786483:FLT786483 FAR786483:FBX786483 EQV786483:ESB786483 EGZ786483:EIF786483 DXD786483:DYJ786483 DNH786483:DON786483 DDL786483:DER786483 CTP786483:CUV786483 CJT786483:CKZ786483 BZX786483:CBD786483 BQB786483:BRH786483 BGF786483:BHL786483 AWJ786483:AXP786483 AMN786483:ANT786483 ACR786483:ADX786483 SV786483:UB786483 IZ786483:KF786483 D786483:AJ786483 WVL720947:WWR720947 WLP720947:WMV720947 WBT720947:WCZ720947 VRX720947:VTD720947 VIB720947:VJH720947 UYF720947:UZL720947 UOJ720947:UPP720947 UEN720947:UFT720947 TUR720947:TVX720947 TKV720947:TMB720947 TAZ720947:TCF720947 SRD720947:SSJ720947 SHH720947:SIN720947 RXL720947:RYR720947 RNP720947:ROV720947 RDT720947:REZ720947 QTX720947:QVD720947 QKB720947:QLH720947 QAF720947:QBL720947 PQJ720947:PRP720947 PGN720947:PHT720947 OWR720947:OXX720947 OMV720947:OOB720947 OCZ720947:OEF720947 NTD720947:NUJ720947 NJH720947:NKN720947 MZL720947:NAR720947 MPP720947:MQV720947 MFT720947:MGZ720947 LVX720947:LXD720947 LMB720947:LNH720947 LCF720947:LDL720947 KSJ720947:KTP720947 KIN720947:KJT720947 JYR720947:JZX720947 JOV720947:JQB720947 JEZ720947:JGF720947 IVD720947:IWJ720947 ILH720947:IMN720947 IBL720947:ICR720947 HRP720947:HSV720947 HHT720947:HIZ720947 GXX720947:GZD720947 GOB720947:GPH720947 GEF720947:GFL720947 FUJ720947:FVP720947 FKN720947:FLT720947 FAR720947:FBX720947 EQV720947:ESB720947 EGZ720947:EIF720947 DXD720947:DYJ720947 DNH720947:DON720947 DDL720947:DER720947 CTP720947:CUV720947 CJT720947:CKZ720947 BZX720947:CBD720947 BQB720947:BRH720947 BGF720947:BHL720947 AWJ720947:AXP720947 AMN720947:ANT720947 ACR720947:ADX720947 SV720947:UB720947 IZ720947:KF720947 D720947:AJ720947 WVL655411:WWR655411 WLP655411:WMV655411 WBT655411:WCZ655411 VRX655411:VTD655411 VIB655411:VJH655411 UYF655411:UZL655411 UOJ655411:UPP655411 UEN655411:UFT655411 TUR655411:TVX655411 TKV655411:TMB655411 TAZ655411:TCF655411 SRD655411:SSJ655411 SHH655411:SIN655411 RXL655411:RYR655411 RNP655411:ROV655411 RDT655411:REZ655411 QTX655411:QVD655411 QKB655411:QLH655411 QAF655411:QBL655411 PQJ655411:PRP655411 PGN655411:PHT655411 OWR655411:OXX655411 OMV655411:OOB655411 OCZ655411:OEF655411 NTD655411:NUJ655411 NJH655411:NKN655411 MZL655411:NAR655411 MPP655411:MQV655411 MFT655411:MGZ655411 LVX655411:LXD655411 LMB655411:LNH655411 LCF655411:LDL655411 KSJ655411:KTP655411 KIN655411:KJT655411 JYR655411:JZX655411 JOV655411:JQB655411 JEZ655411:JGF655411 IVD655411:IWJ655411 ILH655411:IMN655411 IBL655411:ICR655411 HRP655411:HSV655411 HHT655411:HIZ655411 GXX655411:GZD655411 GOB655411:GPH655411 GEF655411:GFL655411 FUJ655411:FVP655411 FKN655411:FLT655411 FAR655411:FBX655411 EQV655411:ESB655411 EGZ655411:EIF655411 DXD655411:DYJ655411 DNH655411:DON655411 DDL655411:DER655411 CTP655411:CUV655411 CJT655411:CKZ655411 BZX655411:CBD655411 BQB655411:BRH655411 BGF655411:BHL655411 AWJ655411:AXP655411 AMN655411:ANT655411 ACR655411:ADX655411 SV655411:UB655411 IZ655411:KF655411 D655411:AJ655411 WVL589875:WWR589875 WLP589875:WMV589875 WBT589875:WCZ589875 VRX589875:VTD589875 VIB589875:VJH589875 UYF589875:UZL589875 UOJ589875:UPP589875 UEN589875:UFT589875 TUR589875:TVX589875 TKV589875:TMB589875 TAZ589875:TCF589875 SRD589875:SSJ589875 SHH589875:SIN589875 RXL589875:RYR589875 RNP589875:ROV589875 RDT589875:REZ589875 QTX589875:QVD589875 QKB589875:QLH589875 QAF589875:QBL589875 PQJ589875:PRP589875 PGN589875:PHT589875 OWR589875:OXX589875 OMV589875:OOB589875 OCZ589875:OEF589875 NTD589875:NUJ589875 NJH589875:NKN589875 MZL589875:NAR589875 MPP589875:MQV589875 MFT589875:MGZ589875 LVX589875:LXD589875 LMB589875:LNH589875 LCF589875:LDL589875 KSJ589875:KTP589875 KIN589875:KJT589875 JYR589875:JZX589875 JOV589875:JQB589875 JEZ589875:JGF589875 IVD589875:IWJ589875 ILH589875:IMN589875 IBL589875:ICR589875 HRP589875:HSV589875 HHT589875:HIZ589875 GXX589875:GZD589875 GOB589875:GPH589875 GEF589875:GFL589875 FUJ589875:FVP589875 FKN589875:FLT589875 FAR589875:FBX589875 EQV589875:ESB589875 EGZ589875:EIF589875 DXD589875:DYJ589875 DNH589875:DON589875 DDL589875:DER589875 CTP589875:CUV589875 CJT589875:CKZ589875 BZX589875:CBD589875 BQB589875:BRH589875 BGF589875:BHL589875 AWJ589875:AXP589875 AMN589875:ANT589875 ACR589875:ADX589875 SV589875:UB589875 IZ589875:KF589875 D589875:AJ589875 WVL524339:WWR524339 WLP524339:WMV524339 WBT524339:WCZ524339 VRX524339:VTD524339 VIB524339:VJH524339 UYF524339:UZL524339 UOJ524339:UPP524339 UEN524339:UFT524339 TUR524339:TVX524339 TKV524339:TMB524339 TAZ524339:TCF524339 SRD524339:SSJ524339 SHH524339:SIN524339 RXL524339:RYR524339 RNP524339:ROV524339 RDT524339:REZ524339 QTX524339:QVD524339 QKB524339:QLH524339 QAF524339:QBL524339 PQJ524339:PRP524339 PGN524339:PHT524339 OWR524339:OXX524339 OMV524339:OOB524339 OCZ524339:OEF524339 NTD524339:NUJ524339 NJH524339:NKN524339 MZL524339:NAR524339 MPP524339:MQV524339 MFT524339:MGZ524339 LVX524339:LXD524339 LMB524339:LNH524339 LCF524339:LDL524339 KSJ524339:KTP524339 KIN524339:KJT524339 JYR524339:JZX524339 JOV524339:JQB524339 JEZ524339:JGF524339 IVD524339:IWJ524339 ILH524339:IMN524339 IBL524339:ICR524339 HRP524339:HSV524339 HHT524339:HIZ524339 GXX524339:GZD524339 GOB524339:GPH524339 GEF524339:GFL524339 FUJ524339:FVP524339 FKN524339:FLT524339 FAR524339:FBX524339 EQV524339:ESB524339 EGZ524339:EIF524339 DXD524339:DYJ524339 DNH524339:DON524339 DDL524339:DER524339 CTP524339:CUV524339 CJT524339:CKZ524339 BZX524339:CBD524339 BQB524339:BRH524339 BGF524339:BHL524339 AWJ524339:AXP524339 AMN524339:ANT524339 ACR524339:ADX524339 SV524339:UB524339 IZ524339:KF524339 D524339:AJ524339 WVL458803:WWR458803 WLP458803:WMV458803 WBT458803:WCZ458803 VRX458803:VTD458803 VIB458803:VJH458803 UYF458803:UZL458803 UOJ458803:UPP458803 UEN458803:UFT458803 TUR458803:TVX458803 TKV458803:TMB458803 TAZ458803:TCF458803 SRD458803:SSJ458803 SHH458803:SIN458803 RXL458803:RYR458803 RNP458803:ROV458803 RDT458803:REZ458803 QTX458803:QVD458803 QKB458803:QLH458803 QAF458803:QBL458803 PQJ458803:PRP458803 PGN458803:PHT458803 OWR458803:OXX458803 OMV458803:OOB458803 OCZ458803:OEF458803 NTD458803:NUJ458803 NJH458803:NKN458803 MZL458803:NAR458803 MPP458803:MQV458803 MFT458803:MGZ458803 LVX458803:LXD458803 LMB458803:LNH458803 LCF458803:LDL458803 KSJ458803:KTP458803 KIN458803:KJT458803 JYR458803:JZX458803 JOV458803:JQB458803 JEZ458803:JGF458803 IVD458803:IWJ458803 ILH458803:IMN458803 IBL458803:ICR458803 HRP458803:HSV458803 HHT458803:HIZ458803 GXX458803:GZD458803 GOB458803:GPH458803 GEF458803:GFL458803 FUJ458803:FVP458803 FKN458803:FLT458803 FAR458803:FBX458803 EQV458803:ESB458803 EGZ458803:EIF458803 DXD458803:DYJ458803 DNH458803:DON458803 DDL458803:DER458803 CTP458803:CUV458803 CJT458803:CKZ458803 BZX458803:CBD458803 BQB458803:BRH458803 BGF458803:BHL458803 AWJ458803:AXP458803 AMN458803:ANT458803 ACR458803:ADX458803 SV458803:UB458803 IZ458803:KF458803 D458803:AJ458803 WVL393267:WWR393267 WLP393267:WMV393267 WBT393267:WCZ393267 VRX393267:VTD393267 VIB393267:VJH393267 UYF393267:UZL393267 UOJ393267:UPP393267 UEN393267:UFT393267 TUR393267:TVX393267 TKV393267:TMB393267 TAZ393267:TCF393267 SRD393267:SSJ393267 SHH393267:SIN393267 RXL393267:RYR393267 RNP393267:ROV393267 RDT393267:REZ393267 QTX393267:QVD393267 QKB393267:QLH393267 QAF393267:QBL393267 PQJ393267:PRP393267 PGN393267:PHT393267 OWR393267:OXX393267 OMV393267:OOB393267 OCZ393267:OEF393267 NTD393267:NUJ393267 NJH393267:NKN393267 MZL393267:NAR393267 MPP393267:MQV393267 MFT393267:MGZ393267 LVX393267:LXD393267 LMB393267:LNH393267 LCF393267:LDL393267 KSJ393267:KTP393267 KIN393267:KJT393267 JYR393267:JZX393267 JOV393267:JQB393267 JEZ393267:JGF393267 IVD393267:IWJ393267 ILH393267:IMN393267 IBL393267:ICR393267 HRP393267:HSV393267 HHT393267:HIZ393267 GXX393267:GZD393267 GOB393267:GPH393267 GEF393267:GFL393267 FUJ393267:FVP393267 FKN393267:FLT393267 FAR393267:FBX393267 EQV393267:ESB393267 EGZ393267:EIF393267 DXD393267:DYJ393267 DNH393267:DON393267 DDL393267:DER393267 CTP393267:CUV393267 CJT393267:CKZ393267 BZX393267:CBD393267 BQB393267:BRH393267 BGF393267:BHL393267 AWJ393267:AXP393267 AMN393267:ANT393267 ACR393267:ADX393267 SV393267:UB393267 IZ393267:KF393267 D393267:AJ393267 WVL327731:WWR327731 WLP327731:WMV327731 WBT327731:WCZ327731 VRX327731:VTD327731 VIB327731:VJH327731 UYF327731:UZL327731 UOJ327731:UPP327731 UEN327731:UFT327731 TUR327731:TVX327731 TKV327731:TMB327731 TAZ327731:TCF327731 SRD327731:SSJ327731 SHH327731:SIN327731 RXL327731:RYR327731 RNP327731:ROV327731 RDT327731:REZ327731 QTX327731:QVD327731 QKB327731:QLH327731 QAF327731:QBL327731 PQJ327731:PRP327731 PGN327731:PHT327731 OWR327731:OXX327731 OMV327731:OOB327731 OCZ327731:OEF327731 NTD327731:NUJ327731 NJH327731:NKN327731 MZL327731:NAR327731 MPP327731:MQV327731 MFT327731:MGZ327731 LVX327731:LXD327731 LMB327731:LNH327731 LCF327731:LDL327731 KSJ327731:KTP327731 KIN327731:KJT327731 JYR327731:JZX327731 JOV327731:JQB327731 JEZ327731:JGF327731 IVD327731:IWJ327731 ILH327731:IMN327731 IBL327731:ICR327731 HRP327731:HSV327731 HHT327731:HIZ327731 GXX327731:GZD327731 GOB327731:GPH327731 GEF327731:GFL327731 FUJ327731:FVP327731 FKN327731:FLT327731 FAR327731:FBX327731 EQV327731:ESB327731 EGZ327731:EIF327731 DXD327731:DYJ327731 DNH327731:DON327731 DDL327731:DER327731 CTP327731:CUV327731 CJT327731:CKZ327731 BZX327731:CBD327731 BQB327731:BRH327731 BGF327731:BHL327731 AWJ327731:AXP327731 AMN327731:ANT327731 ACR327731:ADX327731 SV327731:UB327731 IZ327731:KF327731 D327731:AJ327731 WVL262195:WWR262195 WLP262195:WMV262195 WBT262195:WCZ262195 VRX262195:VTD262195 VIB262195:VJH262195 UYF262195:UZL262195 UOJ262195:UPP262195 UEN262195:UFT262195 TUR262195:TVX262195 TKV262195:TMB262195 TAZ262195:TCF262195 SRD262195:SSJ262195 SHH262195:SIN262195 RXL262195:RYR262195 RNP262195:ROV262195 RDT262195:REZ262195 QTX262195:QVD262195 QKB262195:QLH262195 QAF262195:QBL262195 PQJ262195:PRP262195 PGN262195:PHT262195 OWR262195:OXX262195 OMV262195:OOB262195 OCZ262195:OEF262195 NTD262195:NUJ262195 NJH262195:NKN262195 MZL262195:NAR262195 MPP262195:MQV262195 MFT262195:MGZ262195 LVX262195:LXD262195 LMB262195:LNH262195 LCF262195:LDL262195 KSJ262195:KTP262195 KIN262195:KJT262195 JYR262195:JZX262195 JOV262195:JQB262195 JEZ262195:JGF262195 IVD262195:IWJ262195 ILH262195:IMN262195 IBL262195:ICR262195 HRP262195:HSV262195 HHT262195:HIZ262195 GXX262195:GZD262195 GOB262195:GPH262195 GEF262195:GFL262195 FUJ262195:FVP262195 FKN262195:FLT262195 FAR262195:FBX262195 EQV262195:ESB262195 EGZ262195:EIF262195 DXD262195:DYJ262195 DNH262195:DON262195 DDL262195:DER262195 CTP262195:CUV262195 CJT262195:CKZ262195 BZX262195:CBD262195 BQB262195:BRH262195 BGF262195:BHL262195 AWJ262195:AXP262195 AMN262195:ANT262195 ACR262195:ADX262195 SV262195:UB262195 IZ262195:KF262195 D262195:AJ262195 WVL196659:WWR196659 WLP196659:WMV196659 WBT196659:WCZ196659 VRX196659:VTD196659 VIB196659:VJH196659 UYF196659:UZL196659 UOJ196659:UPP196659 UEN196659:UFT196659 TUR196659:TVX196659 TKV196659:TMB196659 TAZ196659:TCF196659 SRD196659:SSJ196659 SHH196659:SIN196659 RXL196659:RYR196659 RNP196659:ROV196659 RDT196659:REZ196659 QTX196659:QVD196659 QKB196659:QLH196659 QAF196659:QBL196659 PQJ196659:PRP196659 PGN196659:PHT196659 OWR196659:OXX196659 OMV196659:OOB196659 OCZ196659:OEF196659 NTD196659:NUJ196659 NJH196659:NKN196659 MZL196659:NAR196659 MPP196659:MQV196659 MFT196659:MGZ196659 LVX196659:LXD196659 LMB196659:LNH196659 LCF196659:LDL196659 KSJ196659:KTP196659 KIN196659:KJT196659 JYR196659:JZX196659 JOV196659:JQB196659 JEZ196659:JGF196659 IVD196659:IWJ196659 ILH196659:IMN196659 IBL196659:ICR196659 HRP196659:HSV196659 HHT196659:HIZ196659 GXX196659:GZD196659 GOB196659:GPH196659 GEF196659:GFL196659 FUJ196659:FVP196659 FKN196659:FLT196659 FAR196659:FBX196659 EQV196659:ESB196659 EGZ196659:EIF196659 DXD196659:DYJ196659 DNH196659:DON196659 DDL196659:DER196659 CTP196659:CUV196659 CJT196659:CKZ196659 BZX196659:CBD196659 BQB196659:BRH196659 BGF196659:BHL196659 AWJ196659:AXP196659 AMN196659:ANT196659 ACR196659:ADX196659 SV196659:UB196659 IZ196659:KF196659 D196659:AJ196659 WVL131123:WWR131123 WLP131123:WMV131123 WBT131123:WCZ131123 VRX131123:VTD131123 VIB131123:VJH131123 UYF131123:UZL131123 UOJ131123:UPP131123 UEN131123:UFT131123 TUR131123:TVX131123 TKV131123:TMB131123 TAZ131123:TCF131123 SRD131123:SSJ131123 SHH131123:SIN131123 RXL131123:RYR131123 RNP131123:ROV131123 RDT131123:REZ131123 QTX131123:QVD131123 QKB131123:QLH131123 QAF131123:QBL131123 PQJ131123:PRP131123 PGN131123:PHT131123 OWR131123:OXX131123 OMV131123:OOB131123 OCZ131123:OEF131123 NTD131123:NUJ131123 NJH131123:NKN131123 MZL131123:NAR131123 MPP131123:MQV131123 MFT131123:MGZ131123 LVX131123:LXD131123 LMB131123:LNH131123 LCF131123:LDL131123 KSJ131123:KTP131123 KIN131123:KJT131123 JYR131123:JZX131123 JOV131123:JQB131123 JEZ131123:JGF131123 IVD131123:IWJ131123 ILH131123:IMN131123 IBL131123:ICR131123 HRP131123:HSV131123 HHT131123:HIZ131123 GXX131123:GZD131123 GOB131123:GPH131123 GEF131123:GFL131123 FUJ131123:FVP131123 FKN131123:FLT131123 FAR131123:FBX131123 EQV131123:ESB131123 EGZ131123:EIF131123 DXD131123:DYJ131123 DNH131123:DON131123 DDL131123:DER131123 CTP131123:CUV131123 CJT131123:CKZ131123 BZX131123:CBD131123 BQB131123:BRH131123 BGF131123:BHL131123 AWJ131123:AXP131123 AMN131123:ANT131123 ACR131123:ADX131123 SV131123:UB131123 IZ131123:KF131123 D131123:AJ131123 WVL65587:WWR65587 WLP65587:WMV65587 WBT65587:WCZ65587 VRX65587:VTD65587 VIB65587:VJH65587 UYF65587:UZL65587 UOJ65587:UPP65587 UEN65587:UFT65587 TUR65587:TVX65587 TKV65587:TMB65587 TAZ65587:TCF65587 SRD65587:SSJ65587 SHH65587:SIN65587 RXL65587:RYR65587 RNP65587:ROV65587 RDT65587:REZ65587 QTX65587:QVD65587 QKB65587:QLH65587 QAF65587:QBL65587 PQJ65587:PRP65587 PGN65587:PHT65587 OWR65587:OXX65587 OMV65587:OOB65587 OCZ65587:OEF65587 NTD65587:NUJ65587 NJH65587:NKN65587 MZL65587:NAR65587 MPP65587:MQV65587 MFT65587:MGZ65587 LVX65587:LXD65587 LMB65587:LNH65587 LCF65587:LDL65587 KSJ65587:KTP65587 KIN65587:KJT65587 JYR65587:JZX65587 JOV65587:JQB65587 JEZ65587:JGF65587 IVD65587:IWJ65587 ILH65587:IMN65587 IBL65587:ICR65587 HRP65587:HSV65587 HHT65587:HIZ65587 GXX65587:GZD65587 GOB65587:GPH65587 GEF65587:GFL65587 FUJ65587:FVP65587 FKN65587:FLT65587 FAR65587:FBX65587 EQV65587:ESB65587 EGZ65587:EIF65587 DXD65587:DYJ65587 DNH65587:DON65587 DDL65587:DER65587 CTP65587:CUV65587 CJT65587:CKZ65587 BZX65587:CBD65587 BQB65587:BRH65587 BGF65587:BHL65587 AWJ65587:AXP65587 AMN65587:ANT65587 ACR65587:ADX65587 SV65587:UB65587 IZ65587:KF65587 D65587:AJ65587 WVL42:WWR42 WLP42:WMV42 WBT42:WCZ42 VRX42:VTD42 VIB42:VJH42 UYF42:UZL42 UOJ42:UPP42 UEN42:UFT42 TUR42:TVX42 TKV42:TMB42 TAZ42:TCF42 SRD42:SSJ42 SHH42:SIN42 RXL42:RYR42 RNP42:ROV42 RDT42:REZ42 QTX42:QVD42 QKB42:QLH42 QAF42:QBL42 PQJ42:PRP42 PGN42:PHT42 OWR42:OXX42 OMV42:OOB42 OCZ42:OEF42 NTD42:NUJ42 NJH42:NKN42 MZL42:NAR42 MPP42:MQV42 MFT42:MGZ42 LVX42:LXD42 LMB42:LNH42 LCF42:LDL42 KSJ42:KTP42 KIN42:KJT42 JYR42:JZX42 JOV42:JQB42 JEZ42:JGF42 IVD42:IWJ42 ILH42:IMN42 IBL42:ICR42 HRP42:HSV42 HHT42:HIZ42 GXX42:GZD42 GOB42:GPH42 GEF42:GFL42 FUJ42:FVP42 FKN42:FLT42 FAR42:FBX42 EQV42:ESB42 EGZ42:EIF42 DXD42:DYJ42 DNH42:DON42 DDL42:DER42 CTP42:CUV42 CJT42:CKZ42 BZX42:CBD42 BQB42:BRH42 BGF42:BHL42 AWJ42:AXP42 AMN42:ANT42 ACR42:ADX42 SV42:UB42 IZ42:KF42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41"/>
  <sheetViews>
    <sheetView workbookViewId="0">
      <selection activeCell="B32" sqref="B32:B41"/>
    </sheetView>
  </sheetViews>
  <sheetFormatPr defaultRowHeight="13.5"/>
  <cols>
    <col min="2" max="2" width="13.5" customWidth="1"/>
    <col min="3" max="14" width="14.625" customWidth="1"/>
  </cols>
  <sheetData>
    <row r="3" spans="2:14">
      <c r="B3" t="s">
        <v>311</v>
      </c>
    </row>
    <row r="4" spans="2:14" ht="28.5">
      <c r="B4" s="427">
        <v>44339</v>
      </c>
      <c r="C4" s="201" t="s">
        <v>228</v>
      </c>
      <c r="D4" s="205" t="s">
        <v>229</v>
      </c>
      <c r="E4" s="205" t="s">
        <v>230</v>
      </c>
      <c r="F4" s="205" t="s">
        <v>231</v>
      </c>
      <c r="G4" s="205" t="s">
        <v>232</v>
      </c>
      <c r="H4" s="205" t="s">
        <v>233</v>
      </c>
      <c r="I4" s="205" t="s">
        <v>234</v>
      </c>
      <c r="J4" s="205" t="s">
        <v>235</v>
      </c>
      <c r="K4" s="205" t="s">
        <v>236</v>
      </c>
      <c r="L4" s="205" t="s">
        <v>237</v>
      </c>
      <c r="M4" s="205" t="s">
        <v>247</v>
      </c>
      <c r="N4" s="205" t="s">
        <v>238</v>
      </c>
    </row>
    <row r="5" spans="2:14">
      <c r="B5" s="427"/>
      <c r="C5" s="202"/>
      <c r="D5" s="203"/>
      <c r="E5" s="203" t="s">
        <v>288</v>
      </c>
      <c r="F5" s="203"/>
      <c r="G5" s="203"/>
      <c r="H5" s="203" t="s">
        <v>302</v>
      </c>
      <c r="I5" s="203" t="s">
        <v>249</v>
      </c>
      <c r="J5" s="203"/>
      <c r="K5" s="203" t="s">
        <v>307</v>
      </c>
      <c r="L5" s="203" t="s">
        <v>292</v>
      </c>
      <c r="M5" s="203" t="s">
        <v>291</v>
      </c>
      <c r="N5" s="203" t="s">
        <v>301</v>
      </c>
    </row>
    <row r="6" spans="2:14">
      <c r="B6" s="427"/>
      <c r="C6" s="202"/>
      <c r="D6" s="203"/>
      <c r="E6" s="203" t="s">
        <v>289</v>
      </c>
      <c r="F6" s="203"/>
      <c r="G6" s="203"/>
      <c r="H6" s="203" t="s">
        <v>302</v>
      </c>
      <c r="I6" s="203" t="s">
        <v>249</v>
      </c>
      <c r="J6" s="203"/>
      <c r="K6" s="203" t="s">
        <v>308</v>
      </c>
      <c r="L6" s="203" t="s">
        <v>292</v>
      </c>
      <c r="M6" s="203"/>
      <c r="N6" s="203" t="s">
        <v>309</v>
      </c>
    </row>
    <row r="7" spans="2:14">
      <c r="B7" s="427"/>
      <c r="C7" s="202"/>
      <c r="D7" s="203"/>
      <c r="E7" s="203" t="s">
        <v>290</v>
      </c>
      <c r="F7" s="203"/>
      <c r="G7" s="203"/>
      <c r="H7" s="203" t="s">
        <v>303</v>
      </c>
      <c r="I7" s="203"/>
      <c r="J7" s="203"/>
      <c r="K7" s="203"/>
      <c r="L7" s="203" t="s">
        <v>292</v>
      </c>
      <c r="M7" s="203"/>
      <c r="N7" s="203" t="s">
        <v>301</v>
      </c>
    </row>
    <row r="8" spans="2:14">
      <c r="B8" s="427"/>
      <c r="C8" s="202"/>
      <c r="D8" s="203"/>
      <c r="E8" s="203"/>
      <c r="F8" s="203"/>
      <c r="G8" s="203"/>
      <c r="H8" s="203" t="s">
        <v>304</v>
      </c>
      <c r="I8" s="203"/>
      <c r="J8" s="203"/>
      <c r="K8" s="203"/>
      <c r="L8" s="203" t="s">
        <v>293</v>
      </c>
      <c r="M8" s="203"/>
      <c r="N8" s="204" t="s">
        <v>310</v>
      </c>
    </row>
    <row r="9" spans="2:14">
      <c r="B9" s="427"/>
      <c r="C9" s="203"/>
      <c r="D9" s="203"/>
      <c r="E9" s="203"/>
      <c r="F9" s="203"/>
      <c r="G9" s="203"/>
      <c r="H9" s="203" t="s">
        <v>305</v>
      </c>
      <c r="I9" s="203"/>
      <c r="J9" s="203"/>
      <c r="K9" s="203"/>
      <c r="L9" s="203"/>
      <c r="M9" s="203"/>
      <c r="N9" s="203"/>
    </row>
    <row r="10" spans="2:14">
      <c r="B10" s="427"/>
      <c r="C10" s="203"/>
      <c r="D10" s="204"/>
      <c r="E10" s="203"/>
      <c r="F10" s="203"/>
      <c r="G10" s="203"/>
      <c r="H10" s="203" t="s">
        <v>306</v>
      </c>
      <c r="I10" s="203"/>
      <c r="J10" s="203"/>
      <c r="K10" s="203"/>
      <c r="L10" s="203"/>
      <c r="M10" s="203"/>
      <c r="N10" s="203"/>
    </row>
    <row r="11" spans="2:14">
      <c r="B11" s="427"/>
      <c r="C11" s="203"/>
      <c r="D11" s="204"/>
      <c r="E11" s="203"/>
      <c r="F11" s="203"/>
      <c r="G11" s="203"/>
      <c r="H11" s="203"/>
      <c r="I11" s="203"/>
      <c r="J11" s="203"/>
      <c r="K11" s="203"/>
      <c r="L11" s="203"/>
      <c r="M11" s="203"/>
      <c r="N11" s="204"/>
    </row>
    <row r="12" spans="2:14">
      <c r="B12" s="427"/>
      <c r="C12" s="203"/>
      <c r="D12" s="204"/>
      <c r="E12" s="203"/>
      <c r="F12" s="203"/>
      <c r="G12" s="203"/>
      <c r="H12" s="203"/>
      <c r="I12" s="203"/>
      <c r="J12" s="203"/>
      <c r="K12" s="203"/>
      <c r="L12" s="203"/>
      <c r="M12" s="203"/>
      <c r="N12" s="203"/>
    </row>
    <row r="13" spans="2:14">
      <c r="B13" s="427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</row>
    <row r="16" spans="2:14">
      <c r="B16" t="s">
        <v>312</v>
      </c>
    </row>
    <row r="17" spans="2:14" ht="28.5">
      <c r="B17" s="427">
        <v>44402</v>
      </c>
      <c r="C17" s="201" t="s">
        <v>228</v>
      </c>
      <c r="D17" s="205" t="s">
        <v>103</v>
      </c>
      <c r="E17" s="205" t="s">
        <v>42</v>
      </c>
      <c r="F17" s="205" t="s">
        <v>105</v>
      </c>
      <c r="G17" s="205" t="s">
        <v>232</v>
      </c>
      <c r="H17" s="205" t="s">
        <v>98</v>
      </c>
      <c r="I17" s="205" t="s">
        <v>38</v>
      </c>
      <c r="J17" s="205" t="s">
        <v>113</v>
      </c>
      <c r="K17" s="205" t="s">
        <v>100</v>
      </c>
      <c r="L17" s="205" t="s">
        <v>237</v>
      </c>
      <c r="M17" s="205" t="s">
        <v>247</v>
      </c>
      <c r="N17" s="205" t="s">
        <v>57</v>
      </c>
    </row>
    <row r="18" spans="2:14">
      <c r="B18" s="427"/>
      <c r="C18" s="202"/>
      <c r="D18" s="203"/>
      <c r="E18" s="203" t="s">
        <v>314</v>
      </c>
      <c r="F18" s="203"/>
      <c r="G18" s="203"/>
      <c r="H18" s="203"/>
      <c r="I18" s="203"/>
      <c r="J18" s="203" t="s">
        <v>317</v>
      </c>
      <c r="K18" s="203"/>
      <c r="L18" s="203" t="s">
        <v>316</v>
      </c>
      <c r="M18" s="203" t="s">
        <v>252</v>
      </c>
      <c r="N18" s="203"/>
    </row>
    <row r="19" spans="2:14">
      <c r="B19" s="427"/>
      <c r="C19" s="202"/>
      <c r="D19" s="203"/>
      <c r="E19" s="203" t="s">
        <v>313</v>
      </c>
      <c r="F19" s="203"/>
      <c r="G19" s="203"/>
      <c r="H19" s="203"/>
      <c r="I19" s="203"/>
      <c r="J19" s="203" t="s">
        <v>317</v>
      </c>
      <c r="K19" s="203"/>
      <c r="L19" s="203" t="s">
        <v>316</v>
      </c>
      <c r="M19" s="203"/>
      <c r="N19" s="203"/>
    </row>
    <row r="20" spans="2:14">
      <c r="B20" s="427"/>
      <c r="C20" s="202"/>
      <c r="D20" s="203"/>
      <c r="E20" s="203"/>
      <c r="F20" s="203"/>
      <c r="G20" s="203"/>
      <c r="H20" s="203"/>
      <c r="I20" s="203"/>
      <c r="J20" s="203" t="s">
        <v>315</v>
      </c>
      <c r="K20" s="203"/>
      <c r="L20" s="203" t="s">
        <v>292</v>
      </c>
      <c r="M20" s="203"/>
      <c r="N20" s="203"/>
    </row>
    <row r="21" spans="2:14">
      <c r="B21" s="427"/>
      <c r="C21" s="202"/>
      <c r="D21" s="203"/>
      <c r="E21" s="203"/>
      <c r="F21" s="203"/>
      <c r="G21" s="203"/>
      <c r="H21" s="203"/>
      <c r="I21" s="203"/>
      <c r="J21" s="203" t="s">
        <v>318</v>
      </c>
      <c r="K21" s="203"/>
      <c r="L21" s="203"/>
      <c r="M21" s="203"/>
      <c r="N21" s="204"/>
    </row>
    <row r="22" spans="2:14">
      <c r="B22" s="427"/>
      <c r="C22" s="203"/>
      <c r="D22" s="203"/>
      <c r="E22" s="203"/>
      <c r="F22" s="203"/>
      <c r="G22" s="203"/>
      <c r="H22" s="203"/>
      <c r="I22" s="203"/>
      <c r="J22" s="203" t="s">
        <v>318</v>
      </c>
      <c r="K22" s="203"/>
      <c r="L22" s="203"/>
      <c r="M22" s="203"/>
      <c r="N22" s="203"/>
    </row>
    <row r="23" spans="2:14">
      <c r="B23" s="427"/>
      <c r="C23" s="203"/>
      <c r="D23" s="204"/>
      <c r="E23" s="203"/>
      <c r="F23" s="203"/>
      <c r="G23" s="203"/>
      <c r="H23" s="203"/>
      <c r="I23" s="203"/>
      <c r="J23" s="203" t="s">
        <v>319</v>
      </c>
      <c r="K23" s="203"/>
      <c r="L23" s="203"/>
      <c r="M23" s="203"/>
      <c r="N23" s="203"/>
    </row>
    <row r="24" spans="2:14">
      <c r="B24" s="427"/>
      <c r="C24" s="203"/>
      <c r="D24" s="204"/>
      <c r="E24" s="203"/>
      <c r="F24" s="203"/>
      <c r="G24" s="203"/>
      <c r="H24" s="203"/>
      <c r="I24" s="203"/>
      <c r="J24" s="203" t="s">
        <v>319</v>
      </c>
      <c r="K24" s="203"/>
      <c r="L24" s="203"/>
      <c r="M24" s="203"/>
      <c r="N24" s="204"/>
    </row>
    <row r="25" spans="2:14">
      <c r="B25" s="427"/>
      <c r="C25" s="203"/>
      <c r="D25" s="204"/>
      <c r="E25" s="203"/>
      <c r="F25" s="203"/>
      <c r="G25" s="203"/>
      <c r="H25" s="203"/>
      <c r="I25" s="203"/>
      <c r="J25" s="203" t="s">
        <v>319</v>
      </c>
      <c r="K25" s="203"/>
      <c r="L25" s="203"/>
      <c r="M25" s="203"/>
      <c r="N25" s="203"/>
    </row>
    <row r="26" spans="2:14">
      <c r="B26" s="427"/>
      <c r="C26" s="203"/>
      <c r="D26" s="203"/>
      <c r="E26" s="203"/>
      <c r="F26" s="203"/>
      <c r="G26" s="203"/>
      <c r="H26" s="203"/>
      <c r="I26" s="203"/>
      <c r="J26" s="203" t="s">
        <v>321</v>
      </c>
      <c r="K26" s="203"/>
      <c r="L26" s="203"/>
      <c r="M26" s="203"/>
      <c r="N26" s="203"/>
    </row>
    <row r="27" spans="2:14">
      <c r="B27" s="427"/>
      <c r="C27" s="203"/>
      <c r="D27" s="203"/>
      <c r="E27" s="203"/>
      <c r="F27" s="203"/>
      <c r="G27" s="203"/>
      <c r="H27" s="203"/>
      <c r="I27" s="203"/>
      <c r="J27" s="203" t="s">
        <v>320</v>
      </c>
      <c r="K27" s="203"/>
      <c r="L27" s="203"/>
      <c r="M27" s="203"/>
      <c r="N27" s="203"/>
    </row>
    <row r="31" spans="2:14">
      <c r="B31" t="s">
        <v>322</v>
      </c>
    </row>
    <row r="32" spans="2:14" ht="28.5">
      <c r="B32" s="427">
        <v>44409</v>
      </c>
      <c r="C32" s="201" t="s">
        <v>228</v>
      </c>
      <c r="D32" s="205" t="s">
        <v>229</v>
      </c>
      <c r="E32" s="205" t="s">
        <v>230</v>
      </c>
      <c r="F32" s="205" t="s">
        <v>231</v>
      </c>
      <c r="G32" s="205" t="s">
        <v>232</v>
      </c>
      <c r="H32" s="205" t="s">
        <v>233</v>
      </c>
      <c r="I32" s="205" t="s">
        <v>234</v>
      </c>
      <c r="J32" s="205" t="s">
        <v>235</v>
      </c>
      <c r="K32" s="205" t="s">
        <v>236</v>
      </c>
      <c r="L32" s="205" t="s">
        <v>237</v>
      </c>
      <c r="M32" s="205" t="s">
        <v>247</v>
      </c>
      <c r="N32" s="205" t="s">
        <v>238</v>
      </c>
    </row>
    <row r="33" spans="2:14">
      <c r="B33" s="427"/>
      <c r="C33" s="202"/>
      <c r="D33" s="203" t="s">
        <v>295</v>
      </c>
      <c r="E33" s="203" t="s">
        <v>248</v>
      </c>
      <c r="F33" s="203" t="s">
        <v>245</v>
      </c>
      <c r="G33" s="203" t="s">
        <v>239</v>
      </c>
      <c r="H33" s="203" t="s">
        <v>242</v>
      </c>
      <c r="I33" s="203" t="s">
        <v>249</v>
      </c>
      <c r="J33" s="203"/>
      <c r="K33" s="203"/>
      <c r="L33" s="203" t="s">
        <v>293</v>
      </c>
      <c r="M33" s="203" t="s">
        <v>250</v>
      </c>
      <c r="N33" s="203" t="s">
        <v>301</v>
      </c>
    </row>
    <row r="34" spans="2:14">
      <c r="B34" s="427"/>
      <c r="C34" s="202"/>
      <c r="D34" s="203" t="s">
        <v>296</v>
      </c>
      <c r="E34" s="203" t="s">
        <v>294</v>
      </c>
      <c r="F34" s="203" t="s">
        <v>246</v>
      </c>
      <c r="G34" s="203" t="s">
        <v>240</v>
      </c>
      <c r="H34" s="203" t="s">
        <v>243</v>
      </c>
      <c r="I34" s="203" t="s">
        <v>244</v>
      </c>
      <c r="J34" s="203"/>
      <c r="K34" s="203"/>
      <c r="L34" s="203"/>
      <c r="M34" s="203" t="s">
        <v>251</v>
      </c>
      <c r="N34" s="203" t="s">
        <v>301</v>
      </c>
    </row>
    <row r="35" spans="2:14">
      <c r="B35" s="427"/>
      <c r="C35" s="202"/>
      <c r="D35" s="203" t="s">
        <v>297</v>
      </c>
      <c r="E35" s="203"/>
      <c r="F35" s="203" t="s">
        <v>245</v>
      </c>
      <c r="G35" s="203" t="s">
        <v>241</v>
      </c>
      <c r="H35" s="203"/>
      <c r="I35" s="203"/>
      <c r="J35" s="203"/>
      <c r="K35" s="203"/>
      <c r="L35" s="203"/>
      <c r="M35" s="203" t="s">
        <v>252</v>
      </c>
      <c r="N35" s="203"/>
    </row>
    <row r="36" spans="2:14">
      <c r="B36" s="427"/>
      <c r="C36" s="202"/>
      <c r="D36" s="203" t="s">
        <v>298</v>
      </c>
      <c r="E36" s="203"/>
      <c r="F36" s="203" t="s">
        <v>300</v>
      </c>
      <c r="G36" s="203"/>
      <c r="H36" s="203"/>
      <c r="I36" s="203"/>
      <c r="J36" s="203"/>
      <c r="K36" s="203"/>
      <c r="L36" s="203"/>
      <c r="M36" s="203"/>
      <c r="N36" s="204"/>
    </row>
    <row r="37" spans="2:14">
      <c r="B37" s="427"/>
      <c r="C37" s="203"/>
      <c r="D37" s="203" t="s">
        <v>299</v>
      </c>
      <c r="E37" s="203"/>
      <c r="F37" s="203"/>
      <c r="G37" s="203"/>
      <c r="H37" s="203"/>
      <c r="I37" s="203"/>
      <c r="J37" s="203"/>
      <c r="K37" s="203"/>
      <c r="L37" s="203"/>
      <c r="M37" s="203"/>
      <c r="N37" s="203"/>
    </row>
    <row r="38" spans="2:14">
      <c r="B38" s="427"/>
      <c r="C38" s="203"/>
      <c r="D38" s="204"/>
      <c r="E38" s="203"/>
      <c r="F38" s="203"/>
      <c r="G38" s="203"/>
      <c r="H38" s="203"/>
      <c r="I38" s="203"/>
      <c r="J38" s="203"/>
      <c r="K38" s="203"/>
      <c r="L38" s="203"/>
      <c r="M38" s="203"/>
      <c r="N38" s="203"/>
    </row>
    <row r="39" spans="2:14">
      <c r="B39" s="427"/>
      <c r="C39" s="203"/>
      <c r="D39" s="204"/>
      <c r="E39" s="203"/>
      <c r="F39" s="203"/>
      <c r="G39" s="203"/>
      <c r="H39" s="203"/>
      <c r="I39" s="203"/>
      <c r="J39" s="203"/>
      <c r="K39" s="203"/>
      <c r="L39" s="203"/>
      <c r="M39" s="203"/>
      <c r="N39" s="204"/>
    </row>
    <row r="40" spans="2:14">
      <c r="B40" s="427"/>
      <c r="C40" s="203"/>
      <c r="D40" s="204"/>
      <c r="E40" s="203"/>
      <c r="F40" s="203"/>
      <c r="G40" s="203"/>
      <c r="H40" s="203"/>
      <c r="I40" s="203"/>
      <c r="J40" s="203"/>
      <c r="K40" s="203"/>
      <c r="L40" s="203"/>
      <c r="M40" s="203"/>
      <c r="N40" s="203"/>
    </row>
    <row r="41" spans="2:14">
      <c r="B41" s="427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</row>
  </sheetData>
  <mergeCells count="3">
    <mergeCell ref="B32:B41"/>
    <mergeCell ref="B4:B13"/>
    <mergeCell ref="B17:B27"/>
  </mergeCells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9"/>
  <sheetViews>
    <sheetView view="pageBreakPreview" zoomScaleNormal="100" zoomScaleSheetLayoutView="100" workbookViewId="0">
      <selection activeCell="N19" sqref="N19"/>
    </sheetView>
  </sheetViews>
  <sheetFormatPr defaultRowHeight="15"/>
  <cols>
    <col min="1" max="1" width="1.625" style="20" customWidth="1"/>
    <col min="2" max="2" width="10.625" style="111" customWidth="1"/>
    <col min="3" max="3" width="10.5" style="20" customWidth="1"/>
    <col min="4" max="4" width="15.625" style="20" customWidth="1"/>
    <col min="5" max="5" width="9.375" style="20" customWidth="1"/>
    <col min="6" max="6" width="15.5" style="96" customWidth="1"/>
    <col min="7" max="7" width="5.625" style="66" customWidth="1"/>
    <col min="8" max="8" width="15.5" style="76" customWidth="1"/>
    <col min="9" max="9" width="3.875" style="20" customWidth="1"/>
    <col min="10" max="10" width="15.5" style="76" customWidth="1"/>
    <col min="11" max="11" width="22.625" style="20" customWidth="1"/>
    <col min="12" max="12" width="2.125" style="20" customWidth="1"/>
    <col min="13" max="13" width="5" style="11" customWidth="1"/>
    <col min="14" max="14" width="11.5" style="50" customWidth="1"/>
    <col min="15" max="15" width="10.125" style="18" customWidth="1"/>
    <col min="16" max="16" width="6.625" style="18" customWidth="1"/>
    <col min="17" max="17" width="15" style="11" customWidth="1"/>
    <col min="18" max="18" width="4.125" style="46" customWidth="1"/>
    <col min="19" max="19" width="9" style="20"/>
    <col min="20" max="20" width="14.75" style="1" customWidth="1"/>
    <col min="21" max="23" width="15.5" style="92" customWidth="1"/>
    <col min="24" max="16384" width="9" style="20"/>
  </cols>
  <sheetData>
    <row r="1" spans="1:23">
      <c r="A1" s="15"/>
      <c r="B1" s="103"/>
      <c r="C1" s="15"/>
      <c r="D1" s="15"/>
      <c r="E1" s="15"/>
      <c r="G1" s="15"/>
      <c r="H1" s="69"/>
      <c r="I1" s="15"/>
      <c r="J1" s="69"/>
      <c r="K1" s="15"/>
      <c r="L1" s="15"/>
      <c r="M1" s="16"/>
      <c r="N1" s="17"/>
      <c r="R1" s="19"/>
      <c r="U1" s="88"/>
      <c r="V1" s="88"/>
      <c r="W1" s="88"/>
    </row>
    <row r="2" spans="1:23" ht="18.75">
      <c r="A2" s="15"/>
      <c r="B2" s="352" t="s">
        <v>106</v>
      </c>
      <c r="C2" s="352"/>
      <c r="D2" s="352"/>
      <c r="E2" s="352"/>
      <c r="F2" s="352"/>
      <c r="G2" s="352"/>
      <c r="H2" s="352"/>
      <c r="I2" s="352"/>
      <c r="J2" s="352"/>
      <c r="K2" s="352"/>
      <c r="L2" s="15"/>
      <c r="M2" s="16"/>
      <c r="N2" s="17"/>
      <c r="R2" s="19"/>
      <c r="U2" s="89"/>
      <c r="V2" s="89"/>
      <c r="W2" s="89"/>
    </row>
    <row r="3" spans="1:23" ht="15.75" thickBot="1">
      <c r="A3" s="15"/>
      <c r="B3" s="104"/>
      <c r="C3" s="15"/>
      <c r="D3" s="15"/>
      <c r="E3" s="15"/>
      <c r="G3" s="15"/>
      <c r="H3" s="69"/>
      <c r="I3" s="15"/>
      <c r="J3" s="77"/>
      <c r="K3" s="121">
        <v>44290</v>
      </c>
      <c r="L3" s="15"/>
      <c r="M3" s="16"/>
      <c r="N3" s="353" t="s">
        <v>10</v>
      </c>
      <c r="O3" s="353"/>
      <c r="P3" s="353"/>
      <c r="Q3" s="353"/>
      <c r="R3" s="353"/>
      <c r="T3" s="1" t="s">
        <v>35</v>
      </c>
      <c r="U3" s="93" t="s">
        <v>34</v>
      </c>
      <c r="V3" s="93" t="s">
        <v>2</v>
      </c>
      <c r="W3" s="93"/>
    </row>
    <row r="4" spans="1:23" s="11" customFormat="1" ht="14.25" customHeight="1">
      <c r="A4" s="16"/>
      <c r="B4" s="22" t="s">
        <v>0</v>
      </c>
      <c r="C4" s="23" t="s">
        <v>3</v>
      </c>
      <c r="D4" s="23" t="s">
        <v>1</v>
      </c>
      <c r="E4" s="23" t="s">
        <v>4</v>
      </c>
      <c r="F4" s="354" t="s">
        <v>33</v>
      </c>
      <c r="G4" s="355"/>
      <c r="H4" s="356"/>
      <c r="I4" s="23"/>
      <c r="J4" s="78" t="s">
        <v>2</v>
      </c>
      <c r="K4" s="25" t="s">
        <v>11</v>
      </c>
      <c r="L4" s="26"/>
      <c r="M4" s="26"/>
      <c r="N4" s="21" t="s">
        <v>12</v>
      </c>
      <c r="O4" s="27" t="s">
        <v>13</v>
      </c>
      <c r="P4" s="27" t="s">
        <v>14</v>
      </c>
      <c r="Q4" s="28" t="s">
        <v>15</v>
      </c>
      <c r="R4" s="29" t="s">
        <v>16</v>
      </c>
      <c r="T4" s="127" t="s">
        <v>46</v>
      </c>
      <c r="U4" s="116"/>
      <c r="V4" s="92"/>
    </row>
    <row r="5" spans="1:23" ht="14.25" customHeight="1">
      <c r="A5" s="15"/>
      <c r="B5" s="105">
        <v>1</v>
      </c>
      <c r="C5" s="315" t="s">
        <v>21</v>
      </c>
      <c r="D5" s="318" t="str">
        <f>J5</f>
        <v>吉野クラブ</v>
      </c>
      <c r="E5" s="113">
        <v>0.54166666666666663</v>
      </c>
      <c r="F5" s="94" t="str">
        <f>'2021原案'!K44</f>
        <v>MTCO</v>
      </c>
      <c r="G5" s="133" t="s">
        <v>5</v>
      </c>
      <c r="H5" s="94" t="str">
        <f>'2021原案'!K74</f>
        <v>FC　Aguilas</v>
      </c>
      <c r="I5" s="30"/>
      <c r="J5" s="143" t="str">
        <f>H6</f>
        <v>吉野クラブ</v>
      </c>
      <c r="K5" s="47"/>
      <c r="L5" s="2"/>
      <c r="M5" s="31"/>
      <c r="N5" s="38"/>
      <c r="O5" s="40"/>
      <c r="P5" s="40"/>
      <c r="Q5" s="43"/>
      <c r="R5" s="32"/>
      <c r="T5" s="118" t="s">
        <v>44</v>
      </c>
      <c r="U5" s="116"/>
      <c r="W5" s="20"/>
    </row>
    <row r="6" spans="1:23" ht="14.25" customHeight="1">
      <c r="A6" s="15"/>
      <c r="B6" s="106"/>
      <c r="C6" s="316"/>
      <c r="D6" s="319"/>
      <c r="E6" s="114">
        <v>0.61805555555555558</v>
      </c>
      <c r="F6" s="95" t="s">
        <v>99</v>
      </c>
      <c r="G6" s="131" t="s">
        <v>5</v>
      </c>
      <c r="H6" s="95" t="s">
        <v>45</v>
      </c>
      <c r="I6" s="33"/>
      <c r="J6" s="144" t="str">
        <f>H7</f>
        <v>F.C.UNITY</v>
      </c>
      <c r="K6" s="47"/>
      <c r="L6" s="2"/>
      <c r="M6" s="31"/>
      <c r="N6" s="153"/>
      <c r="O6" s="154"/>
      <c r="P6" s="153"/>
      <c r="Q6" s="155"/>
      <c r="R6" s="32"/>
      <c r="T6" s="118" t="s">
        <v>45</v>
      </c>
      <c r="U6" s="116"/>
      <c r="W6" s="20"/>
    </row>
    <row r="7" spans="1:23" ht="14.25" customHeight="1">
      <c r="A7" s="15"/>
      <c r="B7" s="321">
        <v>44339</v>
      </c>
      <c r="C7" s="316"/>
      <c r="D7" s="319"/>
      <c r="E7" s="114">
        <v>0.69444444444444453</v>
      </c>
      <c r="F7" s="95" t="str">
        <f>'2021原案'!K68</f>
        <v>徳島大学サッカー部</v>
      </c>
      <c r="G7" s="131" t="s">
        <v>5</v>
      </c>
      <c r="H7" s="95" t="str">
        <f>'2021原案'!K7</f>
        <v>F.C.UNITY</v>
      </c>
      <c r="I7" s="33"/>
      <c r="J7" s="145" t="str">
        <f>H8</f>
        <v>ＦＣ ＮARUTO</v>
      </c>
      <c r="K7" s="34" t="s">
        <v>103</v>
      </c>
      <c r="L7" s="2"/>
      <c r="M7" s="36"/>
      <c r="N7" s="42"/>
      <c r="O7" s="139"/>
      <c r="P7" s="139"/>
      <c r="Q7" s="155"/>
      <c r="R7" s="32"/>
      <c r="T7" s="118" t="s">
        <v>18</v>
      </c>
      <c r="U7" s="116"/>
      <c r="W7" s="20"/>
    </row>
    <row r="8" spans="1:23" ht="14.25" customHeight="1">
      <c r="A8" s="15"/>
      <c r="B8" s="321"/>
      <c r="C8" s="317"/>
      <c r="D8" s="320"/>
      <c r="E8" s="115">
        <v>0.77083333333333337</v>
      </c>
      <c r="F8" s="123" t="str">
        <f>'2021原案'!K62</f>
        <v>徳大医学部サッカー部</v>
      </c>
      <c r="G8" s="134" t="s">
        <v>5</v>
      </c>
      <c r="H8" s="123" t="str">
        <f>'2021原案'!K19</f>
        <v>ＦＣ ＮARUTO</v>
      </c>
      <c r="I8" s="35" t="s">
        <v>19</v>
      </c>
      <c r="J8" s="135" t="str">
        <f>F7</f>
        <v>徳島大学サッカー部</v>
      </c>
      <c r="K8" s="34" t="s">
        <v>25</v>
      </c>
      <c r="L8" s="2"/>
      <c r="M8" s="31"/>
      <c r="N8" s="42"/>
      <c r="O8" s="139"/>
      <c r="P8" s="139"/>
      <c r="Q8" s="155"/>
      <c r="R8" s="32"/>
      <c r="T8" s="118" t="s">
        <v>109</v>
      </c>
      <c r="U8" s="116"/>
      <c r="W8" s="20"/>
    </row>
    <row r="9" spans="1:23" ht="14.25" customHeight="1">
      <c r="A9" s="15"/>
      <c r="B9" s="107"/>
      <c r="C9" s="330" t="s">
        <v>85</v>
      </c>
      <c r="D9" s="318" t="str">
        <f>J9</f>
        <v>N.J</v>
      </c>
      <c r="E9" s="147">
        <v>0.59027777777777779</v>
      </c>
      <c r="F9" s="124" t="s">
        <v>98</v>
      </c>
      <c r="G9" s="133" t="s">
        <v>5</v>
      </c>
      <c r="H9" s="124" t="s">
        <v>100</v>
      </c>
      <c r="I9" s="39"/>
      <c r="J9" s="132" t="str">
        <f>H10</f>
        <v>N.J</v>
      </c>
      <c r="K9" s="34"/>
      <c r="L9" s="2"/>
      <c r="M9" s="138"/>
      <c r="N9" s="42"/>
      <c r="O9" s="139"/>
      <c r="P9" s="139"/>
      <c r="Q9" s="155"/>
      <c r="R9" s="32"/>
      <c r="T9" s="127" t="s">
        <v>47</v>
      </c>
      <c r="U9" s="116"/>
      <c r="V9" s="72"/>
      <c r="W9" s="20"/>
    </row>
    <row r="10" spans="1:23" ht="14.25" customHeight="1">
      <c r="A10" s="15"/>
      <c r="B10" s="107"/>
      <c r="C10" s="331"/>
      <c r="D10" s="320"/>
      <c r="E10" s="115">
        <v>0.66666666666666663</v>
      </c>
      <c r="F10" s="123" t="str">
        <f>'2021原案'!K38</f>
        <v>蹴友会</v>
      </c>
      <c r="G10" s="134" t="s">
        <v>5</v>
      </c>
      <c r="H10" s="123" t="str">
        <f>'2021原案'!K13</f>
        <v>N.J</v>
      </c>
      <c r="I10" s="35" t="s">
        <v>19</v>
      </c>
      <c r="J10" s="135" t="str">
        <f>F9</f>
        <v>イエローモンキーズ</v>
      </c>
      <c r="K10" s="41"/>
      <c r="L10" s="2"/>
      <c r="M10" s="138"/>
      <c r="N10" s="140"/>
      <c r="O10" s="139"/>
      <c r="P10" s="139"/>
      <c r="Q10" s="155"/>
      <c r="R10" s="127"/>
      <c r="T10" s="118" t="s">
        <v>117</v>
      </c>
      <c r="U10" s="116"/>
      <c r="W10" s="20"/>
    </row>
    <row r="11" spans="1:23" ht="14.25" customHeight="1">
      <c r="A11" s="15"/>
      <c r="B11" s="105" t="s">
        <v>86</v>
      </c>
      <c r="C11" s="330" t="s">
        <v>85</v>
      </c>
      <c r="D11" s="318" t="str">
        <f>J11</f>
        <v>FC　Aguilas</v>
      </c>
      <c r="E11" s="147">
        <v>0.59027777777777779</v>
      </c>
      <c r="F11" s="95" t="str">
        <f>'2021原案'!K56</f>
        <v>ＦＣ暁</v>
      </c>
      <c r="G11" s="133" t="s">
        <v>5</v>
      </c>
      <c r="H11" s="95" t="str">
        <f>'2021原案'!K44</f>
        <v>MTCO</v>
      </c>
      <c r="I11" s="30"/>
      <c r="J11" s="132" t="str">
        <f>H12</f>
        <v>FC　Aguilas</v>
      </c>
      <c r="K11" s="10"/>
      <c r="M11" s="138"/>
      <c r="N11" s="140"/>
      <c r="O11" s="139"/>
      <c r="P11" s="139"/>
      <c r="Q11" s="155"/>
      <c r="R11" s="32"/>
      <c r="T11" s="128"/>
      <c r="U11" s="116"/>
      <c r="W11" s="20"/>
    </row>
    <row r="12" spans="1:23" ht="14.25" customHeight="1">
      <c r="A12" s="15"/>
      <c r="B12" s="148">
        <v>44402</v>
      </c>
      <c r="C12" s="331"/>
      <c r="D12" s="320"/>
      <c r="E12" s="115">
        <v>0.66666666666666663</v>
      </c>
      <c r="F12" s="123" t="str">
        <f>'2021原案'!K68</f>
        <v>徳島大学サッカー部</v>
      </c>
      <c r="G12" s="134" t="s">
        <v>5</v>
      </c>
      <c r="H12" s="123" t="str">
        <f>'2021原案'!K74</f>
        <v>FC　Aguilas</v>
      </c>
      <c r="I12" s="35" t="s">
        <v>19</v>
      </c>
      <c r="J12" s="135" t="str">
        <f>F11</f>
        <v>ＦＣ暁</v>
      </c>
      <c r="K12" s="34"/>
      <c r="M12" s="138"/>
      <c r="N12" s="42"/>
      <c r="O12" s="139"/>
      <c r="P12" s="139"/>
      <c r="Q12" s="155"/>
      <c r="R12" s="32"/>
      <c r="T12" s="128" t="s">
        <v>49</v>
      </c>
      <c r="U12" s="116"/>
      <c r="W12" s="20"/>
    </row>
    <row r="13" spans="1:23" ht="14.25" customHeight="1">
      <c r="A13" s="15"/>
      <c r="B13" s="105">
        <f>B5+2</f>
        <v>3</v>
      </c>
      <c r="C13" s="315" t="s">
        <v>21</v>
      </c>
      <c r="D13" s="318" t="str">
        <f>J13</f>
        <v>蹴友会</v>
      </c>
      <c r="E13" s="113">
        <v>0.3888888888888889</v>
      </c>
      <c r="F13" s="94" t="str">
        <f>'2021原案'!K62</f>
        <v>徳大医学部サッカー部</v>
      </c>
      <c r="G13" s="133" t="s">
        <v>5</v>
      </c>
      <c r="H13" s="94" t="str">
        <f>'2021原案'!K68</f>
        <v>徳島大学サッカー部</v>
      </c>
      <c r="I13" s="39"/>
      <c r="J13" s="143" t="str">
        <f>H14</f>
        <v>蹴友会</v>
      </c>
      <c r="K13" s="34" t="s">
        <v>57</v>
      </c>
      <c r="M13" s="141"/>
      <c r="N13" s="42"/>
      <c r="O13" s="140"/>
      <c r="P13" s="139"/>
      <c r="Q13" s="155"/>
      <c r="R13" s="32"/>
      <c r="T13" s="127"/>
      <c r="U13" s="116"/>
      <c r="W13" s="20"/>
    </row>
    <row r="14" spans="1:23" ht="14.25" customHeight="1">
      <c r="A14" s="15"/>
      <c r="B14" s="106"/>
      <c r="C14" s="328"/>
      <c r="D14" s="319"/>
      <c r="E14" s="114">
        <v>0.46527777777777773</v>
      </c>
      <c r="F14" s="95" t="str">
        <f>'2021原案'!K25</f>
        <v>吉野クラブ</v>
      </c>
      <c r="G14" s="131" t="s">
        <v>5</v>
      </c>
      <c r="H14" s="95" t="str">
        <f>'2021原案'!K38</f>
        <v>蹴友会</v>
      </c>
      <c r="I14" s="39"/>
      <c r="J14" s="144" t="str">
        <f>H15</f>
        <v>ＦＣ ＮARUTO</v>
      </c>
      <c r="K14" s="34" t="s">
        <v>84</v>
      </c>
      <c r="M14" s="141"/>
      <c r="N14" s="42"/>
      <c r="O14" s="140"/>
      <c r="P14" s="139"/>
      <c r="Q14" s="155"/>
      <c r="R14" s="32"/>
      <c r="T14" s="118" t="s">
        <v>50</v>
      </c>
      <c r="U14" s="117"/>
      <c r="W14" s="20"/>
    </row>
    <row r="15" spans="1:23" ht="14.25" customHeight="1">
      <c r="A15" s="15"/>
      <c r="B15" s="321">
        <v>44409</v>
      </c>
      <c r="C15" s="328"/>
      <c r="D15" s="319"/>
      <c r="E15" s="114">
        <v>0.54166666666666663</v>
      </c>
      <c r="F15" s="95" t="str">
        <f>'2021原案'!K56</f>
        <v>ＦＣ暁</v>
      </c>
      <c r="G15" s="131" t="s">
        <v>5</v>
      </c>
      <c r="H15" s="95" t="str">
        <f>'2021原案'!K19</f>
        <v>ＦＣ ＮARUTO</v>
      </c>
      <c r="I15" s="33"/>
      <c r="J15" s="145" t="str">
        <f>H16</f>
        <v>N.J</v>
      </c>
      <c r="K15" s="34"/>
      <c r="M15" s="141"/>
      <c r="N15" s="142"/>
      <c r="O15" s="139"/>
      <c r="P15" s="139"/>
      <c r="Q15" s="155"/>
      <c r="R15" s="32"/>
      <c r="T15" s="118"/>
      <c r="U15" s="116"/>
      <c r="W15" s="20"/>
    </row>
    <row r="16" spans="1:23" ht="14.25" customHeight="1">
      <c r="A16" s="15"/>
      <c r="B16" s="321"/>
      <c r="C16" s="328"/>
      <c r="D16" s="319"/>
      <c r="E16" s="114">
        <v>0.61805555555555558</v>
      </c>
      <c r="F16" s="124" t="str">
        <f>'2021原案'!K32</f>
        <v>イエローモンキーズ</v>
      </c>
      <c r="G16" s="133" t="s">
        <v>5</v>
      </c>
      <c r="H16" s="124" t="str">
        <f>'2021原案'!K13</f>
        <v>N.J</v>
      </c>
      <c r="I16" s="33"/>
      <c r="J16" s="144" t="str">
        <f>H17</f>
        <v>F.C.UNITY</v>
      </c>
      <c r="K16" s="41"/>
      <c r="M16" s="36"/>
      <c r="N16" s="42"/>
      <c r="O16" s="139"/>
      <c r="P16" s="139"/>
      <c r="Q16" s="155"/>
      <c r="R16" s="32"/>
      <c r="U16" s="116"/>
      <c r="W16" s="20"/>
    </row>
    <row r="17" spans="1:23" ht="14.25" customHeight="1">
      <c r="A17" s="15"/>
      <c r="B17" s="107"/>
      <c r="C17" s="328"/>
      <c r="D17" s="319"/>
      <c r="E17" s="114">
        <v>0.69444444444444453</v>
      </c>
      <c r="F17" s="124" t="str">
        <f>'2021原案'!K44</f>
        <v>MTCO</v>
      </c>
      <c r="G17" s="131" t="s">
        <v>5</v>
      </c>
      <c r="H17" s="95" t="str">
        <f>'2021原案'!K7</f>
        <v>F.C.UNITY</v>
      </c>
      <c r="I17" s="39"/>
      <c r="J17" s="132" t="str">
        <f>H18</f>
        <v>白虎隊</v>
      </c>
      <c r="K17" s="10"/>
      <c r="M17" s="36"/>
      <c r="N17" s="6"/>
      <c r="O17" s="140"/>
      <c r="P17" s="139"/>
      <c r="Q17" s="155"/>
      <c r="R17" s="32"/>
      <c r="U17" s="116"/>
      <c r="W17" s="20"/>
    </row>
    <row r="18" spans="1:23" ht="14.25" customHeight="1">
      <c r="A18" s="15"/>
      <c r="B18" s="108"/>
      <c r="C18" s="329"/>
      <c r="D18" s="320"/>
      <c r="E18" s="115">
        <v>0.77083333333333337</v>
      </c>
      <c r="F18" s="123" t="str">
        <f>'2021原案'!K74</f>
        <v>FC　Aguilas</v>
      </c>
      <c r="G18" s="134" t="s">
        <v>5</v>
      </c>
      <c r="H18" s="123" t="str">
        <f>'2021原案'!K50</f>
        <v>白虎隊</v>
      </c>
      <c r="I18" s="35" t="s">
        <v>19</v>
      </c>
      <c r="J18" s="135" t="str">
        <f>F17</f>
        <v>MTCO</v>
      </c>
      <c r="K18" s="34"/>
      <c r="M18" s="36"/>
      <c r="N18" s="6"/>
      <c r="O18" s="140"/>
      <c r="P18" s="139"/>
      <c r="Q18" s="155"/>
      <c r="R18" s="32"/>
      <c r="U18" s="116"/>
      <c r="W18" s="20"/>
    </row>
    <row r="19" spans="1:23" ht="14.25" customHeight="1">
      <c r="A19" s="15"/>
      <c r="B19" s="105">
        <f>B5+3</f>
        <v>4</v>
      </c>
      <c r="C19" s="315" t="s">
        <v>21</v>
      </c>
      <c r="D19" s="318" t="str">
        <f>J19</f>
        <v>FC　Aguilas</v>
      </c>
      <c r="E19" s="113">
        <v>0.3888888888888889</v>
      </c>
      <c r="F19" s="94" t="str">
        <f>'2021原案'!K44</f>
        <v>MTCO</v>
      </c>
      <c r="G19" s="133" t="s">
        <v>5</v>
      </c>
      <c r="H19" s="94" t="str">
        <f>'2021原案'!K38</f>
        <v>蹴友会</v>
      </c>
      <c r="I19" s="39"/>
      <c r="J19" s="143" t="str">
        <f>H20</f>
        <v>FC　Aguilas</v>
      </c>
      <c r="K19" s="34" t="s">
        <v>112</v>
      </c>
      <c r="N19" s="6"/>
      <c r="O19" s="6"/>
      <c r="P19" s="139"/>
      <c r="Q19" s="155"/>
      <c r="R19" s="32"/>
      <c r="U19" s="117"/>
      <c r="W19" s="20"/>
    </row>
    <row r="20" spans="1:23" ht="14.25" customHeight="1">
      <c r="A20" s="15"/>
      <c r="B20" s="106"/>
      <c r="C20" s="328"/>
      <c r="D20" s="319"/>
      <c r="E20" s="114">
        <v>0.46527777777777773</v>
      </c>
      <c r="F20" s="95" t="str">
        <f>'2021原案'!K25</f>
        <v>吉野クラブ</v>
      </c>
      <c r="G20" s="131" t="s">
        <v>5</v>
      </c>
      <c r="H20" s="95" t="str">
        <f>'2021原案'!K74</f>
        <v>FC　Aguilas</v>
      </c>
      <c r="I20" s="39"/>
      <c r="J20" s="144" t="str">
        <f>H21</f>
        <v>徳島大学サッカー部</v>
      </c>
      <c r="K20" s="34" t="s">
        <v>7</v>
      </c>
      <c r="N20" s="6"/>
      <c r="O20" s="140"/>
      <c r="P20" s="139"/>
      <c r="Q20" s="155"/>
      <c r="R20" s="32"/>
      <c r="U20" s="116"/>
      <c r="W20" s="20"/>
    </row>
    <row r="21" spans="1:23" ht="14.25" customHeight="1">
      <c r="A21" s="15"/>
      <c r="B21" s="321">
        <v>44430</v>
      </c>
      <c r="C21" s="328"/>
      <c r="D21" s="319"/>
      <c r="E21" s="114">
        <v>0.54166666666666663</v>
      </c>
      <c r="F21" s="95" t="str">
        <f>'2021原案'!K50</f>
        <v>白虎隊</v>
      </c>
      <c r="G21" s="131" t="s">
        <v>5</v>
      </c>
      <c r="H21" s="95" t="str">
        <f>'2021原案'!K68</f>
        <v>徳島大学サッカー部</v>
      </c>
      <c r="I21" s="33"/>
      <c r="J21" s="145" t="str">
        <f>H22</f>
        <v>イエローモンキーズ</v>
      </c>
      <c r="K21" s="34"/>
      <c r="N21" s="6"/>
      <c r="O21" s="140"/>
      <c r="P21" s="139"/>
      <c r="Q21" s="155"/>
      <c r="R21" s="32"/>
      <c r="T21" s="20"/>
      <c r="U21" s="117"/>
      <c r="W21" s="20"/>
    </row>
    <row r="22" spans="1:23" ht="14.25" customHeight="1">
      <c r="A22" s="15"/>
      <c r="B22" s="321"/>
      <c r="C22" s="328"/>
      <c r="D22" s="319"/>
      <c r="E22" s="114">
        <v>0.61805555555555558</v>
      </c>
      <c r="F22" s="124" t="str">
        <f>'2021原案'!K56</f>
        <v>ＦＣ暁</v>
      </c>
      <c r="G22" s="133" t="s">
        <v>5</v>
      </c>
      <c r="H22" s="95" t="str">
        <f>'2021原案'!K32</f>
        <v>イエローモンキーズ</v>
      </c>
      <c r="I22" s="33"/>
      <c r="J22" s="144" t="str">
        <f>H23</f>
        <v>徳大医学部サッカー部</v>
      </c>
      <c r="K22" s="34"/>
      <c r="N22" s="6"/>
      <c r="O22" s="6"/>
      <c r="P22" s="139"/>
      <c r="Q22" s="155"/>
      <c r="R22" s="32"/>
      <c r="T22" s="20"/>
      <c r="U22" s="116"/>
      <c r="W22" s="20"/>
    </row>
    <row r="23" spans="1:23" ht="14.25" customHeight="1">
      <c r="A23" s="15"/>
      <c r="B23" s="107"/>
      <c r="C23" s="328"/>
      <c r="D23" s="319"/>
      <c r="E23" s="114">
        <v>0.69444444444444453</v>
      </c>
      <c r="F23" s="95" t="str">
        <f>'2021原案'!K7</f>
        <v>F.C.UNITY</v>
      </c>
      <c r="G23" s="131" t="s">
        <v>5</v>
      </c>
      <c r="H23" s="95" t="str">
        <f>'2021原案'!K62</f>
        <v>徳大医学部サッカー部</v>
      </c>
      <c r="I23" s="39"/>
      <c r="J23" s="132" t="str">
        <f>H24</f>
        <v>N.J</v>
      </c>
      <c r="K23" s="10"/>
      <c r="M23" s="36"/>
      <c r="N23" s="42"/>
      <c r="O23" s="140"/>
      <c r="P23" s="139"/>
      <c r="Q23" s="42"/>
      <c r="R23" s="32"/>
      <c r="T23" s="20"/>
      <c r="U23" s="116"/>
      <c r="W23" s="84"/>
    </row>
    <row r="24" spans="1:23" ht="14.25" customHeight="1">
      <c r="A24" s="15"/>
      <c r="B24" s="108"/>
      <c r="C24" s="329"/>
      <c r="D24" s="320"/>
      <c r="E24" s="115">
        <v>0.77083333333333337</v>
      </c>
      <c r="F24" s="123" t="str">
        <f>'2021原案'!K19</f>
        <v>ＦＣ ＮARUTO</v>
      </c>
      <c r="G24" s="134" t="s">
        <v>5</v>
      </c>
      <c r="H24" s="123" t="str">
        <f>'2021原案'!K13</f>
        <v>N.J</v>
      </c>
      <c r="I24" s="35" t="s">
        <v>19</v>
      </c>
      <c r="J24" s="135" t="str">
        <f>F23</f>
        <v>F.C.UNITY</v>
      </c>
      <c r="K24" s="34"/>
      <c r="M24" s="36"/>
      <c r="N24" s="6"/>
      <c r="O24" s="6"/>
      <c r="P24" s="155"/>
      <c r="Q24" s="32"/>
      <c r="R24" s="20"/>
      <c r="T24" s="116"/>
      <c r="V24" s="20"/>
      <c r="W24" s="20"/>
    </row>
    <row r="25" spans="1:23" ht="14.25" customHeight="1">
      <c r="A25" s="15"/>
      <c r="B25" s="105" t="s">
        <v>88</v>
      </c>
      <c r="C25" s="330" t="s">
        <v>85</v>
      </c>
      <c r="D25" s="318" t="str">
        <f>J25</f>
        <v>白虎隊</v>
      </c>
      <c r="E25" s="147">
        <v>0.59027777777777779</v>
      </c>
      <c r="F25" s="95" t="str">
        <f>'2021原案'!K7</f>
        <v>F.C.UNITY</v>
      </c>
      <c r="G25" s="133" t="s">
        <v>5</v>
      </c>
      <c r="H25" s="95" t="str">
        <f>'2021原案'!K19</f>
        <v>ＦＣ ＮARUTO</v>
      </c>
      <c r="I25" s="30"/>
      <c r="J25" s="132" t="str">
        <f>H26</f>
        <v>白虎隊</v>
      </c>
      <c r="K25" s="34" t="s">
        <v>6</v>
      </c>
      <c r="N25" s="6"/>
      <c r="O25" s="146"/>
      <c r="P25" s="155"/>
      <c r="Q25" s="32"/>
      <c r="R25" s="20"/>
      <c r="T25" s="116"/>
      <c r="V25" s="20"/>
      <c r="W25" s="20"/>
    </row>
    <row r="26" spans="1:23" ht="14.25" customHeight="1">
      <c r="A26" s="15"/>
      <c r="B26" s="148">
        <v>44437</v>
      </c>
      <c r="C26" s="331"/>
      <c r="D26" s="320"/>
      <c r="E26" s="115">
        <v>0.66666666666666663</v>
      </c>
      <c r="F26" s="95" t="str">
        <f>'2021原案'!K62</f>
        <v>徳大医学部サッカー部</v>
      </c>
      <c r="G26" s="131" t="s">
        <v>5</v>
      </c>
      <c r="H26" s="95" t="str">
        <f>'2021原案'!K50</f>
        <v>白虎隊</v>
      </c>
      <c r="I26" s="35" t="s">
        <v>19</v>
      </c>
      <c r="J26" s="135" t="str">
        <f>F25</f>
        <v>F.C.UNITY</v>
      </c>
      <c r="K26" s="34" t="s">
        <v>22</v>
      </c>
      <c r="N26" s="6"/>
      <c r="O26" s="146"/>
      <c r="P26" s="155"/>
      <c r="Q26" s="32"/>
      <c r="R26" s="20"/>
      <c r="T26" s="116"/>
      <c r="V26" s="20"/>
      <c r="W26" s="20"/>
    </row>
    <row r="27" spans="1:23" ht="14.25" customHeight="1">
      <c r="A27" s="15"/>
      <c r="B27" s="432">
        <v>44441</v>
      </c>
      <c r="C27" s="442" t="s">
        <v>97</v>
      </c>
      <c r="D27" s="443"/>
      <c r="E27" s="434" t="s">
        <v>24</v>
      </c>
      <c r="F27" s="436" t="s">
        <v>40</v>
      </c>
      <c r="G27" s="437"/>
      <c r="H27" s="438"/>
      <c r="I27" s="428" t="s">
        <v>8</v>
      </c>
      <c r="J27" s="429"/>
      <c r="K27" s="34"/>
      <c r="M27" s="36"/>
      <c r="N27" s="6"/>
      <c r="O27" s="6"/>
      <c r="P27" s="155"/>
      <c r="Q27" s="32"/>
      <c r="R27" s="20"/>
      <c r="T27" s="116"/>
      <c r="V27" s="20"/>
      <c r="W27" s="20"/>
    </row>
    <row r="28" spans="1:23" ht="14.25" customHeight="1">
      <c r="A28" s="15"/>
      <c r="B28" s="433"/>
      <c r="C28" s="444"/>
      <c r="D28" s="445"/>
      <c r="E28" s="435"/>
      <c r="F28" s="439"/>
      <c r="G28" s="440"/>
      <c r="H28" s="441"/>
      <c r="I28" s="430"/>
      <c r="J28" s="431"/>
      <c r="K28" s="41"/>
      <c r="M28" s="36"/>
      <c r="N28" s="153"/>
      <c r="O28" s="154"/>
      <c r="P28" s="153"/>
      <c r="Q28" s="32"/>
      <c r="R28" s="20"/>
      <c r="T28" s="116"/>
      <c r="V28" s="20"/>
      <c r="W28" s="20"/>
    </row>
    <row r="29" spans="1:23" ht="14.25" customHeight="1">
      <c r="A29" s="15"/>
      <c r="B29" s="105">
        <f>B5+4</f>
        <v>5</v>
      </c>
      <c r="C29" s="315" t="s">
        <v>21</v>
      </c>
      <c r="D29" s="318" t="str">
        <f>J29</f>
        <v>N.J</v>
      </c>
      <c r="E29" s="113">
        <v>0.3888888888888889</v>
      </c>
      <c r="F29" s="94" t="s">
        <v>110</v>
      </c>
      <c r="G29" s="133" t="s">
        <v>36</v>
      </c>
      <c r="H29" s="94" t="s">
        <v>108</v>
      </c>
      <c r="I29" s="39"/>
      <c r="J29" s="143" t="str">
        <f>H30</f>
        <v>N.J</v>
      </c>
      <c r="K29" s="34"/>
      <c r="N29" s="6"/>
      <c r="O29" s="146"/>
      <c r="P29" s="155"/>
      <c r="Q29" s="32"/>
      <c r="R29" s="20"/>
      <c r="T29" s="116"/>
      <c r="V29" s="20"/>
      <c r="W29" s="20"/>
    </row>
    <row r="30" spans="1:23" ht="14.25" customHeight="1">
      <c r="A30" s="15"/>
      <c r="B30" s="106"/>
      <c r="C30" s="328"/>
      <c r="D30" s="319"/>
      <c r="E30" s="114">
        <v>0.46527777777777773</v>
      </c>
      <c r="F30" s="95" t="str">
        <f>'2021原案'!K7</f>
        <v>F.C.UNITY</v>
      </c>
      <c r="G30" s="131" t="s">
        <v>5</v>
      </c>
      <c r="H30" s="95" t="str">
        <f>'2021原案'!K13</f>
        <v>N.J</v>
      </c>
      <c r="I30" s="39"/>
      <c r="J30" s="144" t="str">
        <f>H31</f>
        <v>MTCO</v>
      </c>
      <c r="K30" s="34"/>
      <c r="M30" s="36"/>
      <c r="N30" s="42"/>
      <c r="O30" s="146"/>
      <c r="P30" s="155"/>
      <c r="Q30" s="32"/>
      <c r="R30" s="20"/>
      <c r="T30" s="117"/>
      <c r="U30" s="73"/>
      <c r="V30" s="20"/>
      <c r="W30" s="20"/>
    </row>
    <row r="31" spans="1:23" ht="14.25" customHeight="1">
      <c r="A31" s="15"/>
      <c r="B31" s="321">
        <v>44451</v>
      </c>
      <c r="C31" s="328"/>
      <c r="D31" s="319"/>
      <c r="E31" s="114">
        <v>0.54166666666666663</v>
      </c>
      <c r="F31" s="95" t="str">
        <f>'2021原案'!K50</f>
        <v>白虎隊</v>
      </c>
      <c r="G31" s="131" t="s">
        <v>5</v>
      </c>
      <c r="H31" s="95" t="str">
        <f>'2021原案'!K44</f>
        <v>MTCO</v>
      </c>
      <c r="I31" s="33"/>
      <c r="J31" s="145" t="str">
        <f>H32</f>
        <v>ＦＣ暁</v>
      </c>
      <c r="K31" s="34" t="s">
        <v>98</v>
      </c>
      <c r="M31" s="36"/>
      <c r="N31" s="42"/>
      <c r="O31" s="139"/>
      <c r="P31" s="155"/>
      <c r="Q31" s="32"/>
      <c r="R31" s="20"/>
      <c r="T31" s="116"/>
      <c r="V31" s="20"/>
      <c r="W31" s="20"/>
    </row>
    <row r="32" spans="1:23" ht="14.25" customHeight="1">
      <c r="A32" s="15"/>
      <c r="B32" s="321"/>
      <c r="C32" s="328"/>
      <c r="D32" s="319"/>
      <c r="E32" s="114">
        <v>0.61805555555555558</v>
      </c>
      <c r="F32" s="124" t="str">
        <f>'2021原案'!K68</f>
        <v>徳島大学サッカー部</v>
      </c>
      <c r="G32" s="131" t="s">
        <v>5</v>
      </c>
      <c r="H32" s="124" t="str">
        <f>'2021原案'!K56</f>
        <v>ＦＣ暁</v>
      </c>
      <c r="I32" s="33"/>
      <c r="J32" s="144" t="str">
        <f>H33</f>
        <v>ＦＣ ＮARUTO</v>
      </c>
      <c r="K32" s="34" t="s">
        <v>27</v>
      </c>
      <c r="M32" s="48"/>
      <c r="N32" s="42"/>
      <c r="O32" s="140"/>
      <c r="P32" s="139"/>
      <c r="Q32" s="155"/>
      <c r="R32" s="20"/>
      <c r="T32" s="116"/>
      <c r="V32" s="20"/>
      <c r="W32" s="20"/>
    </row>
    <row r="33" spans="1:23" ht="14.25" customHeight="1">
      <c r="A33" s="15"/>
      <c r="B33" s="107"/>
      <c r="C33" s="328"/>
      <c r="D33" s="319"/>
      <c r="E33" s="114">
        <v>0.69444444444444453</v>
      </c>
      <c r="F33" s="95" t="s">
        <v>111</v>
      </c>
      <c r="G33" s="131" t="s">
        <v>5</v>
      </c>
      <c r="H33" s="95" t="s">
        <v>51</v>
      </c>
      <c r="I33" s="39"/>
      <c r="J33" s="132" t="str">
        <f>H34</f>
        <v>徳大医学部サッカー部</v>
      </c>
      <c r="K33" s="34"/>
      <c r="M33" s="36"/>
      <c r="N33" s="42"/>
      <c r="O33" s="140"/>
      <c r="P33" s="139"/>
      <c r="Q33" s="155"/>
      <c r="R33" s="20"/>
      <c r="T33" s="116"/>
      <c r="V33" s="20"/>
      <c r="W33" s="20"/>
    </row>
    <row r="34" spans="1:23" ht="14.25" customHeight="1">
      <c r="A34" s="15"/>
      <c r="B34" s="108"/>
      <c r="C34" s="329"/>
      <c r="D34" s="320"/>
      <c r="E34" s="115">
        <v>0.77083333333333337</v>
      </c>
      <c r="F34" s="123" t="str">
        <f>'2021原案'!K32</f>
        <v>イエローモンキーズ</v>
      </c>
      <c r="G34" s="134" t="s">
        <v>36</v>
      </c>
      <c r="H34" s="123" t="str">
        <f>'2021原案'!K62</f>
        <v>徳大医学部サッカー部</v>
      </c>
      <c r="I34" s="35" t="s">
        <v>19</v>
      </c>
      <c r="J34" s="135" t="str">
        <f>F33</f>
        <v>吉野クラブ</v>
      </c>
      <c r="K34" s="41"/>
      <c r="M34" s="36"/>
      <c r="N34" s="42"/>
      <c r="O34" s="42"/>
      <c r="P34" s="139"/>
      <c r="Q34" s="155"/>
      <c r="R34" s="20"/>
      <c r="T34" s="116"/>
      <c r="V34" s="20"/>
      <c r="W34" s="20"/>
    </row>
    <row r="35" spans="1:23" ht="14.25" customHeight="1">
      <c r="A35" s="15"/>
      <c r="B35" s="105" t="s">
        <v>89</v>
      </c>
      <c r="C35" s="326" t="s">
        <v>87</v>
      </c>
      <c r="D35" s="318" t="str">
        <f>J35</f>
        <v>吉野クラブ</v>
      </c>
      <c r="E35" s="113">
        <v>0.71527777777777779</v>
      </c>
      <c r="F35" s="151" t="str">
        <f>'2021原案'!K38</f>
        <v>蹴友会</v>
      </c>
      <c r="G35" s="152" t="s">
        <v>5</v>
      </c>
      <c r="H35" s="151" t="str">
        <f>'2021原案'!K32</f>
        <v>イエローモンキーズ</v>
      </c>
      <c r="I35" s="30"/>
      <c r="J35" s="132" t="str">
        <f>H36</f>
        <v>吉野クラブ</v>
      </c>
      <c r="K35" s="34"/>
      <c r="N35" s="42"/>
      <c r="O35" s="42"/>
      <c r="P35" s="139"/>
      <c r="Q35" s="155"/>
      <c r="R35" s="20"/>
      <c r="T35" s="116"/>
      <c r="V35" s="20"/>
      <c r="W35" s="20"/>
    </row>
    <row r="36" spans="1:23" ht="14.25" customHeight="1">
      <c r="A36" s="15"/>
      <c r="B36" s="148">
        <v>44465</v>
      </c>
      <c r="C36" s="327"/>
      <c r="D36" s="320"/>
      <c r="E36" s="115">
        <v>0.79166666666666663</v>
      </c>
      <c r="F36" s="124" t="str">
        <f>'2021原案'!K13</f>
        <v>N.J</v>
      </c>
      <c r="G36" s="150" t="s">
        <v>5</v>
      </c>
      <c r="H36" s="124" t="str">
        <f>'2021原案'!K25</f>
        <v>吉野クラブ</v>
      </c>
      <c r="I36" s="35" t="s">
        <v>19</v>
      </c>
      <c r="J36" s="135" t="str">
        <f>F35</f>
        <v>蹴友会</v>
      </c>
      <c r="K36" s="34"/>
      <c r="N36" s="42"/>
      <c r="O36" s="42"/>
      <c r="P36" s="139"/>
      <c r="Q36" s="155"/>
      <c r="R36" s="20"/>
      <c r="T36" s="117"/>
      <c r="U36" s="120"/>
      <c r="V36" s="20"/>
      <c r="W36" s="20"/>
    </row>
    <row r="37" spans="1:23" ht="14.25" customHeight="1">
      <c r="A37" s="15"/>
      <c r="B37" s="105" t="s">
        <v>90</v>
      </c>
      <c r="C37" s="330" t="s">
        <v>85</v>
      </c>
      <c r="D37" s="318" t="str">
        <f>J37</f>
        <v>徳島大学サッカー部</v>
      </c>
      <c r="E37" s="147">
        <v>0.59027777777777779</v>
      </c>
      <c r="F37" s="94" t="s">
        <v>105</v>
      </c>
      <c r="G37" s="133" t="s">
        <v>5</v>
      </c>
      <c r="H37" s="94" t="s">
        <v>98</v>
      </c>
      <c r="I37" s="30"/>
      <c r="J37" s="132" t="str">
        <f>H38</f>
        <v>徳島大学サッカー部</v>
      </c>
      <c r="K37" s="34" t="s">
        <v>38</v>
      </c>
      <c r="N37" s="42"/>
      <c r="O37" s="142"/>
      <c r="P37" s="139"/>
      <c r="Q37" s="155"/>
      <c r="R37" s="20"/>
      <c r="T37" s="116"/>
      <c r="V37" s="20"/>
      <c r="W37" s="20"/>
    </row>
    <row r="38" spans="1:23" ht="14.25" customHeight="1">
      <c r="A38" s="15"/>
      <c r="B38" s="321">
        <v>44479</v>
      </c>
      <c r="C38" s="331"/>
      <c r="D38" s="320"/>
      <c r="E38" s="115">
        <v>0.66666666666666663</v>
      </c>
      <c r="F38" s="123" t="str">
        <f>'2021原案'!K19</f>
        <v>ＦＣ ＮARUTO</v>
      </c>
      <c r="G38" s="134" t="s">
        <v>5</v>
      </c>
      <c r="H38" s="123" t="str">
        <f>'2021原案'!K68</f>
        <v>徳島大学サッカー部</v>
      </c>
      <c r="I38" s="35" t="s">
        <v>19</v>
      </c>
      <c r="J38" s="135" t="str">
        <f>F37</f>
        <v>吉野クラブ</v>
      </c>
      <c r="K38" s="34" t="s">
        <v>39</v>
      </c>
      <c r="N38" s="42"/>
      <c r="O38" s="42"/>
      <c r="P38" s="139"/>
      <c r="Q38" s="155"/>
      <c r="R38" s="20"/>
      <c r="T38" s="116"/>
      <c r="V38" s="20"/>
      <c r="W38" s="20"/>
    </row>
    <row r="39" spans="1:23" ht="14.25" customHeight="1">
      <c r="A39" s="15"/>
      <c r="B39" s="321"/>
      <c r="C39" s="326" t="s">
        <v>87</v>
      </c>
      <c r="D39" s="318" t="str">
        <f>J39</f>
        <v>蹴友会</v>
      </c>
      <c r="E39" s="113">
        <v>0.71527777777777779</v>
      </c>
      <c r="F39" s="124" t="s">
        <v>104</v>
      </c>
      <c r="G39" s="133" t="s">
        <v>5</v>
      </c>
      <c r="H39" s="124" t="s">
        <v>99</v>
      </c>
      <c r="I39" s="30"/>
      <c r="J39" s="132" t="str">
        <f>H40</f>
        <v>蹴友会</v>
      </c>
      <c r="K39" s="34"/>
      <c r="M39" s="36"/>
      <c r="N39" s="42"/>
      <c r="O39" s="6"/>
      <c r="P39" s="139"/>
      <c r="Q39" s="155"/>
      <c r="R39" s="20"/>
      <c r="T39" s="116"/>
      <c r="V39" s="20"/>
      <c r="W39" s="20"/>
    </row>
    <row r="40" spans="1:23" ht="14.25" customHeight="1">
      <c r="A40" s="15"/>
      <c r="B40" s="149"/>
      <c r="C40" s="327"/>
      <c r="D40" s="320"/>
      <c r="E40" s="115">
        <v>0.79166666666666663</v>
      </c>
      <c r="F40" s="123" t="str">
        <f>'2021原案'!K50</f>
        <v>白虎隊</v>
      </c>
      <c r="G40" s="134" t="s">
        <v>5</v>
      </c>
      <c r="H40" s="123" t="str">
        <f>'2021原案'!K38</f>
        <v>蹴友会</v>
      </c>
      <c r="I40" s="35" t="s">
        <v>19</v>
      </c>
      <c r="J40" s="135" t="str">
        <f>F39</f>
        <v>F.C.UNITY</v>
      </c>
      <c r="K40" s="41"/>
      <c r="M40" s="36"/>
      <c r="N40" s="42"/>
      <c r="O40" s="6"/>
      <c r="P40" s="139"/>
      <c r="Q40" s="155"/>
      <c r="R40" s="20"/>
      <c r="T40" s="116"/>
      <c r="V40" s="20"/>
      <c r="W40" s="20"/>
    </row>
    <row r="41" spans="1:23" ht="14.25" customHeight="1">
      <c r="A41" s="15"/>
      <c r="B41" s="105" t="s">
        <v>91</v>
      </c>
      <c r="C41" s="326" t="s">
        <v>87</v>
      </c>
      <c r="D41" s="318" t="str">
        <f>J41</f>
        <v>MTCO</v>
      </c>
      <c r="E41" s="113">
        <v>0.63194444444444442</v>
      </c>
      <c r="F41" s="124" t="s">
        <v>82</v>
      </c>
      <c r="G41" s="133" t="s">
        <v>5</v>
      </c>
      <c r="H41" s="124" t="s">
        <v>57</v>
      </c>
      <c r="I41" s="30"/>
      <c r="J41" s="132" t="str">
        <f>H42</f>
        <v>MTCO</v>
      </c>
      <c r="K41" s="10"/>
      <c r="M41" s="36"/>
      <c r="N41" s="42"/>
      <c r="O41" s="6"/>
      <c r="P41" s="139"/>
      <c r="Q41" s="155"/>
      <c r="R41" s="20"/>
      <c r="T41" s="116"/>
      <c r="V41" s="20"/>
      <c r="W41" s="20"/>
    </row>
    <row r="42" spans="1:23" ht="14.25" customHeight="1">
      <c r="A42" s="15"/>
      <c r="B42" s="148">
        <v>44486</v>
      </c>
      <c r="C42" s="327"/>
      <c r="D42" s="320"/>
      <c r="E42" s="115">
        <v>0.70833333333333337</v>
      </c>
      <c r="F42" s="123" t="str">
        <f>'2021原案'!K62</f>
        <v>徳大医学部サッカー部</v>
      </c>
      <c r="G42" s="134" t="s">
        <v>5</v>
      </c>
      <c r="H42" s="123" t="str">
        <f>'2021原案'!K44</f>
        <v>MTCO</v>
      </c>
      <c r="I42" s="35" t="s">
        <v>19</v>
      </c>
      <c r="J42" s="135" t="str">
        <f>F41</f>
        <v>FC　Aguilas</v>
      </c>
      <c r="K42" s="34"/>
      <c r="N42" s="42"/>
      <c r="O42" s="6"/>
      <c r="P42" s="139"/>
      <c r="Q42" s="155"/>
      <c r="R42" s="20"/>
      <c r="T42" s="116"/>
      <c r="U42" s="119"/>
      <c r="V42" s="20"/>
      <c r="W42" s="20"/>
    </row>
    <row r="43" spans="1:23" ht="14.25" customHeight="1">
      <c r="A43" s="15"/>
      <c r="B43" s="105" t="s">
        <v>92</v>
      </c>
      <c r="C43" s="315" t="s">
        <v>21</v>
      </c>
      <c r="D43" s="318" t="str">
        <f>J43</f>
        <v>FC　Aguilas</v>
      </c>
      <c r="E43" s="113">
        <v>0.3888888888888889</v>
      </c>
      <c r="F43" s="124" t="str">
        <f>'2021原案'!K38</f>
        <v>蹴友会</v>
      </c>
      <c r="G43" s="133" t="s">
        <v>5</v>
      </c>
      <c r="H43" s="124" t="str">
        <f>'2021原案'!K7</f>
        <v>F.C.UNITY</v>
      </c>
      <c r="I43" s="33"/>
      <c r="J43" s="143" t="str">
        <f>H44</f>
        <v>FC　Aguilas</v>
      </c>
      <c r="K43" s="129" t="s">
        <v>42</v>
      </c>
      <c r="N43" s="42"/>
      <c r="O43" s="6"/>
      <c r="P43" s="139"/>
      <c r="Q43" s="155"/>
      <c r="R43" s="20"/>
      <c r="T43" s="116"/>
      <c r="U43" s="89"/>
      <c r="V43" s="20"/>
      <c r="W43" s="20"/>
    </row>
    <row r="44" spans="1:23" ht="14.25" customHeight="1">
      <c r="A44" s="15"/>
      <c r="B44" s="106"/>
      <c r="C44" s="328"/>
      <c r="D44" s="319"/>
      <c r="E44" s="114">
        <v>0.46527777777777773</v>
      </c>
      <c r="F44" s="124" t="str">
        <f>'2021原案'!K19</f>
        <v>ＦＣ ＮARUTO</v>
      </c>
      <c r="G44" s="133" t="s">
        <v>5</v>
      </c>
      <c r="H44" s="124" t="str">
        <f>'2021原案'!K74</f>
        <v>FC　Aguilas</v>
      </c>
      <c r="I44" s="33"/>
      <c r="J44" s="144" t="str">
        <f>H45</f>
        <v>ＦＣ暁</v>
      </c>
      <c r="K44" s="34" t="s">
        <v>81</v>
      </c>
      <c r="N44" s="42"/>
      <c r="O44" s="139"/>
      <c r="P44" s="155"/>
      <c r="Q44" s="32"/>
      <c r="R44" s="20"/>
      <c r="T44" s="116"/>
      <c r="V44" s="20"/>
      <c r="W44" s="20"/>
    </row>
    <row r="45" spans="1:23" ht="14.25" customHeight="1">
      <c r="A45" s="15"/>
      <c r="B45" s="321">
        <v>44493</v>
      </c>
      <c r="C45" s="328"/>
      <c r="D45" s="319"/>
      <c r="E45" s="114">
        <v>0.54166666666666663</v>
      </c>
      <c r="F45" s="124" t="str">
        <f>'2021原案'!K62</f>
        <v>徳大医学部サッカー部</v>
      </c>
      <c r="G45" s="131" t="s">
        <v>5</v>
      </c>
      <c r="H45" s="95" t="str">
        <f>'2021原案'!K56</f>
        <v>ＦＣ暁</v>
      </c>
      <c r="I45" s="33"/>
      <c r="J45" s="145" t="str">
        <f>H46</f>
        <v>白虎隊</v>
      </c>
      <c r="K45" s="34"/>
      <c r="M45" s="36"/>
      <c r="N45" s="42"/>
      <c r="O45" s="139"/>
      <c r="P45" s="155"/>
      <c r="Q45" s="32"/>
      <c r="R45" s="20"/>
      <c r="T45" s="116"/>
      <c r="V45" s="20"/>
      <c r="W45" s="20"/>
    </row>
    <row r="46" spans="1:23" ht="14.25" customHeight="1">
      <c r="A46" s="15"/>
      <c r="B46" s="321"/>
      <c r="C46" s="328"/>
      <c r="D46" s="319"/>
      <c r="E46" s="114">
        <v>0.61805555555555558</v>
      </c>
      <c r="F46" s="124" t="str">
        <f>'2021原案'!K13</f>
        <v>N.J</v>
      </c>
      <c r="G46" s="133" t="s">
        <v>5</v>
      </c>
      <c r="H46" s="124" t="str">
        <f>'2021原案'!K50</f>
        <v>白虎隊</v>
      </c>
      <c r="I46" s="39"/>
      <c r="J46" s="144" t="str">
        <f>H47</f>
        <v>MTCO</v>
      </c>
      <c r="K46" s="41"/>
      <c r="M46" s="36"/>
      <c r="N46" s="42"/>
      <c r="O46" s="139"/>
      <c r="P46" s="155"/>
      <c r="Q46" s="32"/>
      <c r="R46" s="20"/>
      <c r="T46" s="116"/>
      <c r="V46" s="20"/>
      <c r="W46" s="20"/>
    </row>
    <row r="47" spans="1:23" ht="14.25" customHeight="1">
      <c r="A47" s="15"/>
      <c r="B47" s="107"/>
      <c r="C47" s="328"/>
      <c r="D47" s="319"/>
      <c r="E47" s="114">
        <v>0.69444444444444453</v>
      </c>
      <c r="F47" s="95" t="str">
        <f>'2021原案'!K32</f>
        <v>イエローモンキーズ</v>
      </c>
      <c r="G47" s="131" t="s">
        <v>5</v>
      </c>
      <c r="H47" s="95" t="str">
        <f>'2021原案'!K44</f>
        <v>MTCO</v>
      </c>
      <c r="I47" s="49"/>
      <c r="J47" s="132" t="str">
        <f>H48</f>
        <v>徳島大学サッカー部</v>
      </c>
      <c r="K47" s="10"/>
      <c r="M47" s="36"/>
      <c r="N47" s="42"/>
      <c r="O47" s="139"/>
      <c r="P47" s="155"/>
      <c r="Q47" s="32"/>
      <c r="R47" s="20"/>
      <c r="T47" s="117"/>
      <c r="V47" s="20"/>
      <c r="W47" s="20"/>
    </row>
    <row r="48" spans="1:23" ht="14.25" customHeight="1">
      <c r="A48" s="15"/>
      <c r="B48" s="108"/>
      <c r="C48" s="329"/>
      <c r="D48" s="320"/>
      <c r="E48" s="115">
        <v>0.77083333333333337</v>
      </c>
      <c r="F48" s="123" t="str">
        <f>'2021原案'!K25</f>
        <v>吉野クラブ</v>
      </c>
      <c r="G48" s="134" t="s">
        <v>5</v>
      </c>
      <c r="H48" s="123" t="str">
        <f>'2021原案'!K68</f>
        <v>徳島大学サッカー部</v>
      </c>
      <c r="I48" s="112" t="s">
        <v>19</v>
      </c>
      <c r="J48" s="135" t="str">
        <f>F47</f>
        <v>イエローモンキーズ</v>
      </c>
      <c r="K48" s="34"/>
      <c r="M48" s="36"/>
      <c r="N48" s="42"/>
      <c r="O48" s="146"/>
      <c r="P48" s="155"/>
      <c r="Q48" s="32"/>
      <c r="R48" s="20"/>
      <c r="T48" s="116"/>
      <c r="V48" s="20"/>
      <c r="W48" s="20"/>
    </row>
    <row r="49" spans="1:23" ht="14.25" customHeight="1">
      <c r="A49" s="15"/>
      <c r="B49" s="105" t="s">
        <v>93</v>
      </c>
      <c r="C49" s="315" t="s">
        <v>21</v>
      </c>
      <c r="D49" s="318" t="str">
        <f>J49</f>
        <v>吉野クラブ</v>
      </c>
      <c r="E49" s="113">
        <v>0.3888888888888889</v>
      </c>
      <c r="F49" s="95" t="str">
        <f>'2021原案'!K19</f>
        <v>ＦＣ ＮARUTO</v>
      </c>
      <c r="G49" s="131" t="s">
        <v>5</v>
      </c>
      <c r="H49" s="95" t="str">
        <f>'2021原案'!K32</f>
        <v>イエローモンキーズ</v>
      </c>
      <c r="I49" s="39"/>
      <c r="J49" s="143" t="str">
        <f>H50</f>
        <v>吉野クラブ</v>
      </c>
      <c r="K49" s="34" t="s">
        <v>50</v>
      </c>
      <c r="M49" s="36"/>
      <c r="N49" s="42"/>
      <c r="O49" s="140"/>
      <c r="P49" s="155"/>
      <c r="Q49" s="32"/>
      <c r="R49" s="20"/>
      <c r="T49" s="116"/>
      <c r="V49" s="20"/>
      <c r="W49" s="20"/>
    </row>
    <row r="50" spans="1:23" ht="14.25" customHeight="1">
      <c r="A50" s="15"/>
      <c r="B50" s="106"/>
      <c r="C50" s="316"/>
      <c r="D50" s="319"/>
      <c r="E50" s="114">
        <v>0.46527777777777773</v>
      </c>
      <c r="F50" s="124" t="str">
        <f>'2021原案'!K50</f>
        <v>白虎隊</v>
      </c>
      <c r="G50" s="131" t="s">
        <v>5</v>
      </c>
      <c r="H50" s="124" t="str">
        <f>'2021原案'!K25</f>
        <v>吉野クラブ</v>
      </c>
      <c r="I50" s="39"/>
      <c r="J50" s="144" t="str">
        <f>H51</f>
        <v>MTCO</v>
      </c>
      <c r="K50" s="34" t="s">
        <v>52</v>
      </c>
      <c r="M50" s="36"/>
      <c r="N50" s="42"/>
      <c r="O50" s="139"/>
      <c r="P50" s="155"/>
      <c r="Q50" s="32"/>
      <c r="R50" s="20"/>
      <c r="T50" s="116"/>
      <c r="V50" s="20"/>
      <c r="W50" s="20"/>
    </row>
    <row r="51" spans="1:23" ht="14.25" customHeight="1">
      <c r="A51" s="15"/>
      <c r="B51" s="321">
        <v>44500</v>
      </c>
      <c r="C51" s="316"/>
      <c r="D51" s="319"/>
      <c r="E51" s="114">
        <v>0.54166666666666663</v>
      </c>
      <c r="F51" s="95" t="s">
        <v>101</v>
      </c>
      <c r="G51" s="131" t="s">
        <v>5</v>
      </c>
      <c r="H51" s="124" t="s">
        <v>42</v>
      </c>
      <c r="I51" s="33"/>
      <c r="J51" s="145" t="str">
        <f>H52</f>
        <v>徳大医学部サッカー部</v>
      </c>
      <c r="K51" s="34"/>
      <c r="N51" s="38"/>
      <c r="O51" s="40"/>
      <c r="P51" s="43"/>
      <c r="Q51" s="32"/>
      <c r="R51" s="20"/>
      <c r="T51" s="116"/>
      <c r="V51" s="20"/>
      <c r="W51" s="20"/>
    </row>
    <row r="52" spans="1:23" ht="14.25" customHeight="1">
      <c r="A52" s="15"/>
      <c r="B52" s="321"/>
      <c r="C52" s="317"/>
      <c r="D52" s="320"/>
      <c r="E52" s="115">
        <v>0.61805555555555558</v>
      </c>
      <c r="F52" s="123" t="str">
        <f>'2021原案'!K13</f>
        <v>N.J</v>
      </c>
      <c r="G52" s="134" t="s">
        <v>5</v>
      </c>
      <c r="H52" s="123" t="str">
        <f>'2021原案'!K62</f>
        <v>徳大医学部サッカー部</v>
      </c>
      <c r="I52" s="35" t="s">
        <v>19</v>
      </c>
      <c r="J52" s="135" t="str">
        <f>F51</f>
        <v>徳島大学サッカー部</v>
      </c>
      <c r="K52" s="41"/>
      <c r="M52" s="36"/>
      <c r="N52" s="38"/>
      <c r="O52" s="40"/>
      <c r="P52" s="43"/>
      <c r="Q52" s="32"/>
      <c r="R52" s="20"/>
      <c r="T52" s="116"/>
      <c r="V52" s="20"/>
      <c r="W52" s="20"/>
    </row>
    <row r="53" spans="1:23" ht="14.25" customHeight="1">
      <c r="A53" s="15"/>
      <c r="B53" s="107"/>
      <c r="C53" s="330" t="s">
        <v>85</v>
      </c>
      <c r="D53" s="318" t="str">
        <f>J53</f>
        <v>蹴友会</v>
      </c>
      <c r="E53" s="147">
        <v>0.50694444444444442</v>
      </c>
      <c r="F53" s="124" t="s">
        <v>102</v>
      </c>
      <c r="G53" s="133" t="s">
        <v>5</v>
      </c>
      <c r="H53" s="124" t="s">
        <v>103</v>
      </c>
      <c r="I53" s="39"/>
      <c r="J53" s="132" t="str">
        <f>H54</f>
        <v>蹴友会</v>
      </c>
      <c r="K53" s="34"/>
      <c r="M53" s="36"/>
      <c r="N53" s="38"/>
      <c r="O53" s="40"/>
      <c r="P53" s="43"/>
      <c r="Q53" s="32"/>
      <c r="R53" s="20"/>
      <c r="T53" s="117"/>
      <c r="V53" s="20"/>
      <c r="W53" s="20"/>
    </row>
    <row r="54" spans="1:23" ht="14.25" customHeight="1">
      <c r="A54" s="15"/>
      <c r="B54" s="108"/>
      <c r="C54" s="331"/>
      <c r="D54" s="320"/>
      <c r="E54" s="115">
        <v>0.58333333333333337</v>
      </c>
      <c r="F54" s="123" t="str">
        <f>'2021原案'!K56</f>
        <v>ＦＣ暁</v>
      </c>
      <c r="G54" s="134" t="s">
        <v>5</v>
      </c>
      <c r="H54" s="123" t="str">
        <f>'2021原案'!K38</f>
        <v>蹴友会</v>
      </c>
      <c r="I54" s="35" t="s">
        <v>19</v>
      </c>
      <c r="J54" s="135" t="str">
        <f>F53</f>
        <v>FC　Aguilas</v>
      </c>
      <c r="K54" s="34"/>
      <c r="M54" s="36"/>
      <c r="N54" s="38"/>
      <c r="O54" s="40"/>
      <c r="P54" s="43"/>
      <c r="Q54" s="32"/>
      <c r="R54" s="20"/>
      <c r="T54" s="116"/>
      <c r="V54" s="20"/>
      <c r="W54" s="20"/>
    </row>
    <row r="55" spans="1:23" ht="14.25" customHeight="1">
      <c r="A55" s="15"/>
      <c r="B55" s="105" t="s">
        <v>94</v>
      </c>
      <c r="C55" s="315" t="s">
        <v>21</v>
      </c>
      <c r="D55" s="318" t="str">
        <f>J55</f>
        <v>ＦＣ ＮARUTO</v>
      </c>
      <c r="E55" s="113">
        <v>0.3888888888888889</v>
      </c>
      <c r="F55" s="124" t="str">
        <f>'2021原案'!K38</f>
        <v>蹴友会</v>
      </c>
      <c r="G55" s="133" t="s">
        <v>5</v>
      </c>
      <c r="H55" s="124" t="str">
        <f>'2021原案'!K68</f>
        <v>徳島大学サッカー部</v>
      </c>
      <c r="I55" s="39"/>
      <c r="J55" s="143" t="str">
        <f>H56</f>
        <v>ＦＣ ＮARUTO</v>
      </c>
      <c r="K55" s="34" t="s">
        <v>56</v>
      </c>
      <c r="M55" s="36"/>
      <c r="N55" s="38"/>
      <c r="O55" s="40"/>
      <c r="P55" s="43"/>
      <c r="Q55" s="32"/>
      <c r="R55" s="20"/>
      <c r="T55" s="116"/>
      <c r="V55" s="20"/>
      <c r="W55" s="20"/>
    </row>
    <row r="56" spans="1:23" ht="14.25" customHeight="1">
      <c r="A56" s="15"/>
      <c r="B56" s="106"/>
      <c r="C56" s="328"/>
      <c r="D56" s="319"/>
      <c r="E56" s="114">
        <v>0.46527777777777773</v>
      </c>
      <c r="F56" s="136" t="str">
        <f>'2021原案'!K44</f>
        <v>MTCO</v>
      </c>
      <c r="G56" s="137" t="s">
        <v>5</v>
      </c>
      <c r="H56" s="136" t="str">
        <f>'2021原案'!K19</f>
        <v>ＦＣ ＮARUTO</v>
      </c>
      <c r="I56" s="39"/>
      <c r="J56" s="144" t="str">
        <f>H57</f>
        <v>ＦＣ暁</v>
      </c>
      <c r="K56" s="34" t="s">
        <v>58</v>
      </c>
      <c r="M56" s="36"/>
      <c r="N56" s="38"/>
      <c r="O56" s="40"/>
      <c r="P56" s="40"/>
      <c r="Q56" s="43"/>
      <c r="R56" s="32"/>
      <c r="T56" s="20"/>
      <c r="U56" s="116"/>
      <c r="W56" s="20"/>
    </row>
    <row r="57" spans="1:23" ht="14.25" customHeight="1">
      <c r="A57" s="15"/>
      <c r="B57" s="321">
        <v>44507</v>
      </c>
      <c r="C57" s="328"/>
      <c r="D57" s="319"/>
      <c r="E57" s="114">
        <v>0.54166666666666663</v>
      </c>
      <c r="F57" s="95" t="str">
        <f>'2021原案'!K13</f>
        <v>N.J</v>
      </c>
      <c r="G57" s="131" t="s">
        <v>5</v>
      </c>
      <c r="H57" s="95" t="str">
        <f>'2021原案'!K56</f>
        <v>ＦＣ暁</v>
      </c>
      <c r="I57" s="33"/>
      <c r="J57" s="145" t="str">
        <f>H58</f>
        <v>白虎隊</v>
      </c>
      <c r="K57" s="7"/>
      <c r="M57" s="36"/>
      <c r="N57" s="38"/>
      <c r="O57" s="40"/>
      <c r="P57" s="40"/>
      <c r="Q57" s="43"/>
      <c r="R57" s="32"/>
      <c r="T57" s="20"/>
      <c r="U57" s="116"/>
      <c r="W57" s="20"/>
    </row>
    <row r="58" spans="1:23" ht="14.25" customHeight="1">
      <c r="A58" s="15"/>
      <c r="B58" s="321"/>
      <c r="C58" s="328"/>
      <c r="D58" s="319"/>
      <c r="E58" s="114">
        <v>0.61805555555555558</v>
      </c>
      <c r="F58" s="124" t="str">
        <f>'2021原案'!K7</f>
        <v>F.C.UNITY</v>
      </c>
      <c r="G58" s="131" t="s">
        <v>5</v>
      </c>
      <c r="H58" s="95" t="str">
        <f>'2021原案'!K50</f>
        <v>白虎隊</v>
      </c>
      <c r="I58" s="33"/>
      <c r="J58" s="144" t="str">
        <f>H59</f>
        <v>FC　Aguilas</v>
      </c>
      <c r="K58" s="7"/>
      <c r="M58" s="36"/>
      <c r="N58" s="38"/>
      <c r="O58" s="140"/>
      <c r="P58" s="139"/>
      <c r="Q58" s="40"/>
      <c r="R58" s="43"/>
      <c r="T58" s="20"/>
      <c r="U58" s="116"/>
      <c r="W58" s="20"/>
    </row>
    <row r="59" spans="1:23" ht="14.25" customHeight="1">
      <c r="A59" s="15"/>
      <c r="B59" s="107"/>
      <c r="C59" s="328"/>
      <c r="D59" s="319"/>
      <c r="E59" s="114">
        <v>0.69444444444444453</v>
      </c>
      <c r="F59" s="95" t="str">
        <f>'2021原案'!K32</f>
        <v>イエローモンキーズ</v>
      </c>
      <c r="G59" s="133" t="s">
        <v>5</v>
      </c>
      <c r="H59" s="95" t="str">
        <f>'2021原案'!K74</f>
        <v>FC　Aguilas</v>
      </c>
      <c r="I59" s="39"/>
      <c r="J59" s="132" t="str">
        <f>H60</f>
        <v>吉野クラブ</v>
      </c>
      <c r="K59" s="41"/>
      <c r="M59" s="36"/>
      <c r="N59" s="38"/>
      <c r="O59" s="140"/>
      <c r="P59" s="139"/>
      <c r="Q59" s="40"/>
      <c r="R59" s="43"/>
      <c r="T59" s="20"/>
      <c r="U59" s="116"/>
      <c r="V59" s="71"/>
      <c r="W59" s="20"/>
    </row>
    <row r="60" spans="1:23" ht="14.25" customHeight="1">
      <c r="A60" s="15"/>
      <c r="B60" s="108"/>
      <c r="C60" s="329"/>
      <c r="D60" s="320"/>
      <c r="E60" s="115">
        <v>0.77083333333333337</v>
      </c>
      <c r="F60" s="123" t="str">
        <f>'2021原案'!K62</f>
        <v>徳大医学部サッカー部</v>
      </c>
      <c r="G60" s="134" t="s">
        <v>5</v>
      </c>
      <c r="H60" s="123" t="str">
        <f>'2021原案'!K25</f>
        <v>吉野クラブ</v>
      </c>
      <c r="I60" s="35" t="s">
        <v>19</v>
      </c>
      <c r="J60" s="135" t="str">
        <f>F59</f>
        <v>イエローモンキーズ</v>
      </c>
      <c r="K60" s="34"/>
      <c r="M60" s="36"/>
      <c r="N60" s="38"/>
      <c r="O60" s="42"/>
      <c r="P60" s="139"/>
      <c r="Q60" s="40"/>
      <c r="R60" s="43"/>
      <c r="T60" s="20"/>
      <c r="U60" s="116"/>
      <c r="W60" s="20"/>
    </row>
    <row r="61" spans="1:23" ht="14.25" customHeight="1">
      <c r="A61" s="15"/>
      <c r="B61" s="105" t="s">
        <v>95</v>
      </c>
      <c r="C61" s="315" t="s">
        <v>21</v>
      </c>
      <c r="D61" s="318" t="str">
        <f>J61</f>
        <v>徳大医学部サッカー部</v>
      </c>
      <c r="E61" s="113">
        <v>0.3888888888888889</v>
      </c>
      <c r="F61" s="94" t="str">
        <f>'2021原案'!K74</f>
        <v>FC　Aguilas</v>
      </c>
      <c r="G61" s="130" t="s">
        <v>5</v>
      </c>
      <c r="H61" s="94" t="str">
        <f>'2021原案'!K56</f>
        <v>ＦＣ暁</v>
      </c>
      <c r="I61" s="39"/>
      <c r="J61" s="143" t="str">
        <f>'2021採用案(4月4日)'!H62</f>
        <v>徳大医学部サッカー部</v>
      </c>
      <c r="K61" s="34"/>
      <c r="M61" s="36"/>
      <c r="N61" s="38"/>
      <c r="O61" s="42"/>
      <c r="P61" s="139"/>
      <c r="Q61" s="40"/>
      <c r="R61" s="43"/>
      <c r="T61" s="20"/>
      <c r="U61" s="116"/>
      <c r="W61" s="20"/>
    </row>
    <row r="62" spans="1:23" ht="14.25" customHeight="1">
      <c r="A62" s="15"/>
      <c r="B62" s="106"/>
      <c r="C62" s="316"/>
      <c r="D62" s="319"/>
      <c r="E62" s="114">
        <v>0.46527777777777773</v>
      </c>
      <c r="F62" s="95" t="str">
        <f>'2021原案'!K38</f>
        <v>蹴友会</v>
      </c>
      <c r="G62" s="131" t="s">
        <v>5</v>
      </c>
      <c r="H62" s="95" t="str">
        <f>'2021原案'!K62</f>
        <v>徳大医学部サッカー部</v>
      </c>
      <c r="I62" s="39"/>
      <c r="J62" s="144" t="str">
        <f>'2021採用案(4月4日)'!H63</f>
        <v>F.C.UNITY</v>
      </c>
      <c r="K62" s="34"/>
      <c r="M62" s="36"/>
      <c r="N62" s="38"/>
      <c r="O62" s="42"/>
      <c r="P62" s="139"/>
      <c r="Q62" s="40"/>
      <c r="R62" s="43"/>
      <c r="T62" s="20"/>
      <c r="U62" s="116"/>
      <c r="W62" s="20"/>
    </row>
    <row r="63" spans="1:23" ht="14.25" customHeight="1">
      <c r="A63" s="15"/>
      <c r="B63" s="321">
        <v>44514</v>
      </c>
      <c r="C63" s="316"/>
      <c r="D63" s="319"/>
      <c r="E63" s="114">
        <v>0.54166666666666663</v>
      </c>
      <c r="F63" s="124" t="str">
        <f>'2021原案'!K32</f>
        <v>イエローモンキーズ</v>
      </c>
      <c r="G63" s="131" t="s">
        <v>5</v>
      </c>
      <c r="H63" s="95" t="str">
        <f>'2021原案'!K7</f>
        <v>F.C.UNITY</v>
      </c>
      <c r="I63" s="33"/>
      <c r="J63" s="145" t="str">
        <f>'2021採用案(4月4日)'!H64</f>
        <v>吉野クラブ</v>
      </c>
      <c r="K63" s="125" t="s">
        <v>54</v>
      </c>
      <c r="M63" s="36"/>
      <c r="N63" s="38"/>
      <c r="O63" s="42"/>
      <c r="P63" s="140"/>
      <c r="Q63" s="139"/>
      <c r="R63" s="43"/>
      <c r="T63" s="20"/>
      <c r="U63" s="116"/>
      <c r="W63" s="20"/>
    </row>
    <row r="64" spans="1:23" ht="14.25" customHeight="1">
      <c r="A64" s="15"/>
      <c r="B64" s="321"/>
      <c r="C64" s="316"/>
      <c r="D64" s="319"/>
      <c r="E64" s="114">
        <v>0.61805555555555558</v>
      </c>
      <c r="F64" s="124" t="str">
        <f>'2021原案'!K44</f>
        <v>MTCO</v>
      </c>
      <c r="G64" s="133" t="s">
        <v>5</v>
      </c>
      <c r="H64" s="124" t="str">
        <f>'2021原案'!K25</f>
        <v>吉野クラブ</v>
      </c>
      <c r="I64" s="33"/>
      <c r="J64" s="144" t="str">
        <f>'2021採用案(4月4日)'!H65</f>
        <v>N.J</v>
      </c>
      <c r="K64" s="34" t="s">
        <v>60</v>
      </c>
      <c r="M64" s="36"/>
      <c r="N64" s="38"/>
      <c r="O64" s="42"/>
      <c r="P64" s="140"/>
      <c r="Q64" s="139"/>
      <c r="R64" s="43"/>
      <c r="T64" s="20"/>
      <c r="U64" s="116"/>
      <c r="W64" s="20"/>
    </row>
    <row r="65" spans="1:23" ht="14.25" customHeight="1">
      <c r="A65" s="15"/>
      <c r="B65" s="107"/>
      <c r="C65" s="316"/>
      <c r="D65" s="319"/>
      <c r="E65" s="114">
        <v>0.69444444444444453</v>
      </c>
      <c r="F65" s="95" t="str">
        <f>'2021原案'!K68</f>
        <v>徳島大学サッカー部</v>
      </c>
      <c r="G65" s="131" t="s">
        <v>5</v>
      </c>
      <c r="H65" s="95" t="str">
        <f>'2021原案'!K13</f>
        <v>N.J</v>
      </c>
      <c r="I65" s="39"/>
      <c r="J65" s="132" t="str">
        <f>'2021採用案(4月4日)'!H66</f>
        <v>ＦＣ ＮARUTO</v>
      </c>
      <c r="K65" s="34"/>
      <c r="M65" s="36"/>
      <c r="N65" s="38"/>
      <c r="O65" s="142"/>
      <c r="P65" s="139"/>
      <c r="Q65" s="139"/>
      <c r="R65" s="43"/>
      <c r="S65" s="51"/>
      <c r="T65" s="20"/>
      <c r="U65" s="116"/>
      <c r="W65" s="20"/>
    </row>
    <row r="66" spans="1:23" ht="14.25" customHeight="1">
      <c r="A66" s="15"/>
      <c r="B66" s="108"/>
      <c r="C66" s="317"/>
      <c r="D66" s="320"/>
      <c r="E66" s="115">
        <v>0.77083333333333337</v>
      </c>
      <c r="F66" s="123" t="str">
        <f>'2021原案'!K50</f>
        <v>白虎隊</v>
      </c>
      <c r="G66" s="134" t="s">
        <v>5</v>
      </c>
      <c r="H66" s="123" t="str">
        <f>'2021原案'!K19</f>
        <v>ＦＣ ＮARUTO</v>
      </c>
      <c r="I66" s="35" t="s">
        <v>19</v>
      </c>
      <c r="J66" s="135" t="str">
        <f>'2021採用案(4月4日)'!F65</f>
        <v>徳島大学サッカー部</v>
      </c>
      <c r="K66" s="41"/>
      <c r="M66" s="36"/>
      <c r="N66" s="38"/>
      <c r="O66" s="42"/>
      <c r="P66" s="139"/>
      <c r="Q66" s="139"/>
      <c r="R66" s="43"/>
      <c r="T66" s="20"/>
      <c r="U66" s="116"/>
      <c r="W66" s="20"/>
    </row>
    <row r="67" spans="1:23" ht="14.25" customHeight="1">
      <c r="A67" s="15"/>
      <c r="B67" s="105" t="s">
        <v>96</v>
      </c>
      <c r="C67" s="315" t="s">
        <v>21</v>
      </c>
      <c r="D67" s="318" t="str">
        <f>J67</f>
        <v>イエローモンキーズ</v>
      </c>
      <c r="E67" s="113">
        <v>0.3888888888888889</v>
      </c>
      <c r="F67" s="95" t="s">
        <v>45</v>
      </c>
      <c r="G67" s="131" t="s">
        <v>5</v>
      </c>
      <c r="H67" s="95" t="s">
        <v>115</v>
      </c>
      <c r="I67" s="39"/>
      <c r="J67" s="143" t="str">
        <f>H68</f>
        <v>イエローモンキーズ</v>
      </c>
      <c r="K67" s="34"/>
      <c r="M67" s="36"/>
      <c r="N67" s="38"/>
      <c r="O67" s="6"/>
      <c r="P67" s="140"/>
      <c r="Q67" s="139"/>
      <c r="R67" s="43"/>
      <c r="T67" s="20"/>
      <c r="U67" s="116"/>
      <c r="W67" s="20"/>
    </row>
    <row r="68" spans="1:23" ht="14.25" customHeight="1">
      <c r="A68" s="15"/>
      <c r="B68" s="106"/>
      <c r="C68" s="316"/>
      <c r="D68" s="319"/>
      <c r="E68" s="114">
        <v>0.46527777777777773</v>
      </c>
      <c r="F68" s="95" t="s">
        <v>114</v>
      </c>
      <c r="G68" s="131" t="s">
        <v>5</v>
      </c>
      <c r="H68" s="95" t="s">
        <v>116</v>
      </c>
      <c r="I68" s="39"/>
      <c r="J68" s="144" t="str">
        <f>H69</f>
        <v>徳大医学部サッカー部</v>
      </c>
      <c r="K68" s="34"/>
      <c r="M68" s="36"/>
      <c r="N68" s="38"/>
      <c r="O68" s="6"/>
      <c r="P68" s="140"/>
      <c r="Q68" s="139"/>
      <c r="R68" s="43"/>
      <c r="T68" s="20"/>
      <c r="U68" s="116"/>
      <c r="W68" s="20"/>
    </row>
    <row r="69" spans="1:23" ht="14.25" customHeight="1">
      <c r="A69" s="15"/>
      <c r="B69" s="321">
        <v>44528</v>
      </c>
      <c r="C69" s="316"/>
      <c r="D69" s="319"/>
      <c r="E69" s="114">
        <v>0.54166666666666663</v>
      </c>
      <c r="F69" s="95" t="str">
        <f>'2021原案'!K74</f>
        <v>FC　Aguilas</v>
      </c>
      <c r="G69" s="131" t="s">
        <v>5</v>
      </c>
      <c r="H69" s="95" t="str">
        <f>'2021原案'!K62</f>
        <v>徳大医学部サッカー部</v>
      </c>
      <c r="I69" s="33"/>
      <c r="J69" s="145" t="str">
        <f>H70</f>
        <v>蹴友会</v>
      </c>
      <c r="K69" s="34" t="s">
        <v>113</v>
      </c>
      <c r="M69" s="36"/>
      <c r="N69" s="38"/>
      <c r="O69" s="6"/>
      <c r="P69" s="6"/>
      <c r="Q69" s="139"/>
      <c r="R69" s="43"/>
      <c r="T69" s="20"/>
      <c r="U69" s="116"/>
      <c r="W69" s="20"/>
    </row>
    <row r="70" spans="1:23" ht="14.25" customHeight="1">
      <c r="A70" s="15"/>
      <c r="B70" s="321"/>
      <c r="C70" s="316"/>
      <c r="D70" s="319"/>
      <c r="E70" s="114">
        <v>0.61805555555555558</v>
      </c>
      <c r="F70" s="124" t="str">
        <f>'2021原案'!K19</f>
        <v>ＦＣ ＮARUTO</v>
      </c>
      <c r="G70" s="133" t="s">
        <v>5</v>
      </c>
      <c r="H70" s="124" t="str">
        <f>'2021原案'!K38</f>
        <v>蹴友会</v>
      </c>
      <c r="I70" s="33"/>
      <c r="J70" s="144" t="str">
        <f>H71</f>
        <v>白虎隊</v>
      </c>
      <c r="K70" s="34" t="s">
        <v>83</v>
      </c>
      <c r="M70" s="36"/>
      <c r="N70" s="38"/>
      <c r="O70" s="6"/>
      <c r="P70" s="140"/>
      <c r="Q70" s="139"/>
      <c r="R70" s="43"/>
      <c r="T70" s="20"/>
      <c r="U70" s="117"/>
      <c r="W70" s="20"/>
    </row>
    <row r="71" spans="1:23" ht="14.25" customHeight="1">
      <c r="A71" s="15"/>
      <c r="B71" s="107"/>
      <c r="C71" s="316"/>
      <c r="D71" s="319"/>
      <c r="E71" s="114">
        <v>0.69444444444444453</v>
      </c>
      <c r="F71" s="124" t="str">
        <f>'2021原案'!K56</f>
        <v>ＦＣ暁</v>
      </c>
      <c r="G71" s="131" t="s">
        <v>5</v>
      </c>
      <c r="H71" s="95" t="str">
        <f>'2021原案'!K50</f>
        <v>白虎隊</v>
      </c>
      <c r="I71" s="39"/>
      <c r="J71" s="132" t="str">
        <f>H72</f>
        <v>MTCO</v>
      </c>
      <c r="K71" s="34"/>
      <c r="M71" s="36"/>
      <c r="N71" s="38"/>
      <c r="O71" s="6"/>
      <c r="P71" s="140"/>
      <c r="Q71" s="139"/>
      <c r="R71" s="43"/>
      <c r="T71" s="20"/>
      <c r="U71" s="117"/>
      <c r="W71" s="20"/>
    </row>
    <row r="72" spans="1:23" ht="14.25" customHeight="1">
      <c r="A72" s="15"/>
      <c r="B72" s="108"/>
      <c r="C72" s="317"/>
      <c r="D72" s="320"/>
      <c r="E72" s="115">
        <v>0.77083333333333337</v>
      </c>
      <c r="F72" s="123" t="str">
        <f>'2021原案'!K13</f>
        <v>N.J</v>
      </c>
      <c r="G72" s="134" t="s">
        <v>5</v>
      </c>
      <c r="H72" s="123" t="str">
        <f>'2021原案'!K44</f>
        <v>MTCO</v>
      </c>
      <c r="I72" s="35" t="s">
        <v>19</v>
      </c>
      <c r="J72" s="135" t="str">
        <f>F71</f>
        <v>ＦＣ暁</v>
      </c>
      <c r="K72" s="41"/>
      <c r="M72" s="36"/>
      <c r="N72" s="38"/>
      <c r="O72" s="40"/>
      <c r="P72" s="40"/>
      <c r="Q72" s="43"/>
      <c r="R72" s="32"/>
      <c r="T72" s="20"/>
      <c r="U72" s="117"/>
      <c r="V72" s="20"/>
      <c r="W72" s="20"/>
    </row>
    <row r="73" spans="1:23" ht="14.25" customHeight="1">
      <c r="A73" s="15"/>
      <c r="B73" s="52" t="s">
        <v>28</v>
      </c>
      <c r="C73" s="5"/>
      <c r="D73" s="3"/>
      <c r="E73" s="4"/>
      <c r="F73" s="97"/>
      <c r="G73" s="53"/>
      <c r="H73" s="70"/>
      <c r="I73" s="54"/>
      <c r="J73" s="79"/>
      <c r="K73" s="34"/>
      <c r="N73" s="38"/>
      <c r="O73" s="40"/>
      <c r="P73" s="40"/>
      <c r="Q73" s="43"/>
      <c r="R73" s="32"/>
      <c r="T73" s="20"/>
      <c r="U73" s="117"/>
      <c r="V73" s="20"/>
      <c r="W73" s="20"/>
    </row>
    <row r="74" spans="1:23" ht="14.25" customHeight="1">
      <c r="A74" s="15"/>
      <c r="B74" s="55" t="s">
        <v>29</v>
      </c>
      <c r="C74" s="13"/>
      <c r="D74" s="13"/>
      <c r="E74" s="13"/>
      <c r="F74" s="98"/>
      <c r="G74" s="13"/>
      <c r="H74" s="71"/>
      <c r="I74" s="13"/>
      <c r="J74" s="80"/>
      <c r="K74" s="34"/>
      <c r="N74" s="38"/>
      <c r="O74" s="40"/>
      <c r="P74" s="40"/>
      <c r="Q74" s="43"/>
      <c r="R74" s="32"/>
      <c r="U74" s="117"/>
      <c r="W74" s="71"/>
    </row>
    <row r="75" spans="1:23" ht="14.25" customHeight="1">
      <c r="A75" s="15"/>
      <c r="B75" s="56" t="s">
        <v>9</v>
      </c>
      <c r="C75" s="14"/>
      <c r="D75" s="14"/>
      <c r="E75" s="14"/>
      <c r="F75" s="99"/>
      <c r="G75" s="14"/>
      <c r="H75" s="72"/>
      <c r="I75" s="14"/>
      <c r="J75" s="81"/>
      <c r="K75" s="34" t="s">
        <v>107</v>
      </c>
      <c r="N75" s="38"/>
      <c r="O75" s="40"/>
      <c r="P75" s="40"/>
      <c r="Q75" s="43"/>
      <c r="R75" s="32"/>
      <c r="U75" s="117"/>
      <c r="W75" s="72"/>
    </row>
    <row r="76" spans="1:23" ht="14.25" customHeight="1">
      <c r="A76" s="15"/>
      <c r="B76" s="57" t="s">
        <v>30</v>
      </c>
      <c r="C76" s="58"/>
      <c r="D76" s="58"/>
      <c r="E76" s="58"/>
      <c r="F76" s="99"/>
      <c r="G76" s="58"/>
      <c r="H76" s="73"/>
      <c r="I76" s="58"/>
      <c r="J76" s="82"/>
      <c r="K76" s="34"/>
      <c r="N76" s="38"/>
      <c r="O76" s="40"/>
      <c r="P76" s="40"/>
      <c r="Q76" s="43"/>
      <c r="R76" s="32"/>
      <c r="U76" s="20"/>
      <c r="W76" s="73"/>
    </row>
    <row r="77" spans="1:23" ht="14.25" customHeight="1">
      <c r="A77" s="15"/>
      <c r="B77" s="59" t="s">
        <v>31</v>
      </c>
      <c r="C77" s="60"/>
      <c r="D77" s="60"/>
      <c r="E77" s="60"/>
      <c r="F77" s="100"/>
      <c r="G77" s="61"/>
      <c r="H77" s="74"/>
      <c r="I77" s="62"/>
      <c r="J77" s="83"/>
      <c r="K77" s="7"/>
      <c r="N77" s="38"/>
      <c r="O77" s="40"/>
      <c r="P77" s="40"/>
      <c r="Q77" s="43"/>
      <c r="R77" s="32"/>
      <c r="U77" s="20"/>
      <c r="W77" s="87"/>
    </row>
    <row r="78" spans="1:23" ht="14.25" customHeight="1" thickBot="1">
      <c r="A78" s="15"/>
      <c r="B78" s="63" t="s">
        <v>32</v>
      </c>
      <c r="C78" s="12"/>
      <c r="D78" s="12"/>
      <c r="E78" s="12"/>
      <c r="F78" s="101"/>
      <c r="G78" s="64"/>
      <c r="H78" s="322" t="s">
        <v>41</v>
      </c>
      <c r="I78" s="322"/>
      <c r="J78" s="323"/>
      <c r="K78" s="9"/>
      <c r="N78" s="38"/>
      <c r="O78" s="40"/>
      <c r="P78" s="40"/>
      <c r="Q78" s="43"/>
      <c r="R78" s="32"/>
      <c r="U78" s="20"/>
      <c r="W78" s="90"/>
    </row>
    <row r="79" spans="1:23" ht="15" customHeight="1">
      <c r="A79" s="15"/>
      <c r="B79" s="109"/>
      <c r="C79" s="65"/>
      <c r="D79" s="65"/>
      <c r="E79" s="65"/>
      <c r="F79" s="102"/>
      <c r="G79" s="65"/>
      <c r="H79" s="75"/>
      <c r="I79" s="65"/>
      <c r="J79" s="75"/>
      <c r="K79" s="65"/>
      <c r="N79" s="38"/>
      <c r="O79" s="40"/>
      <c r="P79" s="40"/>
      <c r="Q79" s="43"/>
      <c r="R79" s="32"/>
      <c r="U79" s="20"/>
      <c r="V79" s="72"/>
      <c r="W79" s="91"/>
    </row>
    <row r="80" spans="1:23" ht="18" customHeight="1">
      <c r="A80" s="15"/>
      <c r="B80" s="110"/>
      <c r="C80" s="67"/>
      <c r="D80" s="67"/>
      <c r="N80" s="38"/>
      <c r="O80" s="40"/>
      <c r="P80" s="40"/>
      <c r="Q80" s="43"/>
      <c r="R80" s="37"/>
      <c r="U80" s="20"/>
      <c r="W80" s="89"/>
    </row>
    <row r="81" spans="1:21" s="20" customFormat="1">
      <c r="B81" s="110"/>
      <c r="C81" s="67"/>
      <c r="D81" s="67"/>
      <c r="F81" s="96"/>
      <c r="G81" s="66"/>
      <c r="H81" s="76"/>
      <c r="J81" s="76"/>
      <c r="M81" s="11"/>
      <c r="N81" s="45"/>
      <c r="O81" s="18"/>
      <c r="P81" s="18"/>
      <c r="Q81" s="11"/>
      <c r="R81" s="46"/>
      <c r="T81" s="1"/>
    </row>
    <row r="82" spans="1:21" s="92" customFormat="1">
      <c r="A82" s="20"/>
      <c r="B82" s="110"/>
      <c r="C82" s="20"/>
      <c r="D82" s="67"/>
      <c r="E82" s="20"/>
      <c r="F82" s="96"/>
      <c r="G82" s="66"/>
      <c r="H82" s="76"/>
      <c r="I82" s="20"/>
      <c r="J82" s="76"/>
      <c r="K82" s="20"/>
      <c r="L82" s="20"/>
      <c r="M82" s="11"/>
      <c r="N82" s="45"/>
      <c r="O82" s="18"/>
      <c r="P82" s="18"/>
      <c r="Q82" s="11"/>
      <c r="R82" s="46"/>
      <c r="S82" s="20"/>
      <c r="T82" s="1"/>
      <c r="U82" s="20"/>
    </row>
    <row r="83" spans="1:21" s="92" customFormat="1">
      <c r="A83" s="20"/>
      <c r="B83" s="110"/>
      <c r="C83" s="67"/>
      <c r="D83" s="67"/>
      <c r="E83" s="20"/>
      <c r="F83" s="96"/>
      <c r="G83" s="66"/>
      <c r="H83" s="76"/>
      <c r="I83" s="20"/>
      <c r="J83" s="76"/>
      <c r="K83" s="20"/>
      <c r="L83" s="20"/>
      <c r="M83" s="11"/>
      <c r="N83" s="45"/>
      <c r="O83" s="18"/>
      <c r="P83" s="18"/>
      <c r="Q83" s="11"/>
      <c r="R83" s="46"/>
      <c r="S83" s="20"/>
      <c r="T83" s="1"/>
      <c r="U83" s="20"/>
    </row>
    <row r="84" spans="1:21" s="92" customFormat="1">
      <c r="A84" s="20"/>
      <c r="B84" s="110"/>
      <c r="C84" s="67"/>
      <c r="D84" s="67"/>
      <c r="E84" s="20"/>
      <c r="F84" s="96"/>
      <c r="G84" s="66"/>
      <c r="H84" s="76"/>
      <c r="I84" s="20"/>
      <c r="J84" s="76"/>
      <c r="K84" s="20"/>
      <c r="L84" s="20"/>
      <c r="M84" s="11"/>
      <c r="N84" s="45"/>
      <c r="O84" s="18"/>
      <c r="P84" s="18"/>
      <c r="Q84" s="11"/>
      <c r="R84" s="46"/>
      <c r="S84" s="20"/>
      <c r="T84" s="1"/>
      <c r="U84" s="20"/>
    </row>
    <row r="85" spans="1:21" s="92" customFormat="1">
      <c r="A85" s="20"/>
      <c r="B85" s="110"/>
      <c r="C85" s="20"/>
      <c r="D85" s="67"/>
      <c r="E85" s="20"/>
      <c r="F85" s="96"/>
      <c r="G85" s="66"/>
      <c r="H85" s="76"/>
      <c r="I85" s="20"/>
      <c r="J85" s="76"/>
      <c r="K85" s="20"/>
      <c r="L85" s="20"/>
      <c r="M85" s="11"/>
      <c r="N85" s="50"/>
      <c r="O85" s="18"/>
      <c r="P85" s="18"/>
      <c r="Q85" s="11"/>
      <c r="R85" s="46"/>
      <c r="S85" s="20"/>
      <c r="T85" s="1"/>
      <c r="U85" s="86"/>
    </row>
    <row r="86" spans="1:21" s="92" customFormat="1">
      <c r="A86" s="20"/>
      <c r="B86" s="110"/>
      <c r="C86" s="20"/>
      <c r="D86" s="20"/>
      <c r="E86" s="20"/>
      <c r="F86" s="96"/>
      <c r="G86" s="66"/>
      <c r="H86" s="76"/>
      <c r="I86" s="20"/>
      <c r="J86" s="76"/>
      <c r="K86" s="20"/>
      <c r="L86" s="20"/>
      <c r="M86" s="11"/>
      <c r="N86" s="45"/>
      <c r="O86" s="18"/>
      <c r="P86" s="18"/>
      <c r="Q86" s="11"/>
      <c r="R86" s="46"/>
      <c r="S86" s="20"/>
      <c r="T86" s="1"/>
      <c r="U86" s="71"/>
    </row>
    <row r="87" spans="1:21" s="92" customFormat="1">
      <c r="A87" s="20"/>
      <c r="B87" s="110"/>
      <c r="C87" s="20"/>
      <c r="D87" s="20"/>
      <c r="E87" s="20"/>
      <c r="F87" s="96"/>
      <c r="G87" s="66"/>
      <c r="H87" s="76"/>
      <c r="I87" s="20"/>
      <c r="J87" s="76"/>
      <c r="K87" s="20"/>
      <c r="L87" s="20"/>
      <c r="M87" s="11"/>
      <c r="N87" s="45"/>
      <c r="O87" s="18"/>
      <c r="P87" s="18"/>
      <c r="Q87" s="11"/>
      <c r="R87" s="46"/>
      <c r="S87" s="20"/>
      <c r="T87" s="1"/>
      <c r="U87" s="72"/>
    </row>
    <row r="88" spans="1:21" s="92" customFormat="1">
      <c r="A88" s="20"/>
      <c r="B88" s="110"/>
      <c r="C88" s="20"/>
      <c r="D88" s="67"/>
      <c r="E88" s="20"/>
      <c r="F88" s="96"/>
      <c r="G88" s="66"/>
      <c r="H88" s="76"/>
      <c r="I88" s="20"/>
      <c r="J88" s="76"/>
      <c r="K88" s="20"/>
      <c r="L88" s="20"/>
      <c r="M88" s="11"/>
      <c r="N88" s="42"/>
      <c r="O88" s="18"/>
      <c r="P88" s="18"/>
      <c r="Q88" s="11"/>
      <c r="R88" s="46"/>
      <c r="S88" s="20"/>
      <c r="T88" s="1"/>
      <c r="U88" s="73"/>
    </row>
    <row r="89" spans="1:21" s="92" customFormat="1">
      <c r="A89" s="20"/>
      <c r="B89" s="110"/>
      <c r="C89" s="20"/>
      <c r="D89" s="67"/>
      <c r="E89" s="20"/>
      <c r="F89" s="96"/>
      <c r="G89" s="66"/>
      <c r="H89" s="76"/>
      <c r="I89" s="20"/>
      <c r="J89" s="76"/>
      <c r="K89" s="20"/>
      <c r="L89" s="20"/>
      <c r="M89" s="11"/>
      <c r="N89" s="50"/>
      <c r="O89" s="18"/>
      <c r="P89" s="18"/>
      <c r="Q89" s="11"/>
      <c r="R89" s="46"/>
      <c r="S89" s="20"/>
      <c r="T89" s="1"/>
      <c r="U89" s="87"/>
    </row>
    <row r="90" spans="1:21" s="92" customFormat="1">
      <c r="A90" s="20"/>
      <c r="B90" s="110"/>
      <c r="C90" s="67"/>
      <c r="D90" s="20"/>
      <c r="E90" s="20"/>
      <c r="F90" s="96"/>
      <c r="G90" s="66"/>
      <c r="H90" s="76"/>
      <c r="I90" s="20"/>
      <c r="J90" s="76"/>
      <c r="K90" s="20"/>
      <c r="L90" s="20"/>
      <c r="M90" s="11"/>
      <c r="N90" s="42"/>
      <c r="O90" s="18"/>
      <c r="P90" s="18"/>
      <c r="Q90" s="11"/>
      <c r="R90" s="46"/>
      <c r="S90" s="20"/>
      <c r="T90" s="1"/>
      <c r="U90" s="90"/>
    </row>
    <row r="91" spans="1:21" s="92" customFormat="1">
      <c r="A91" s="20"/>
      <c r="B91" s="110"/>
      <c r="C91" s="67"/>
      <c r="D91" s="20"/>
      <c r="E91" s="20"/>
      <c r="F91" s="96"/>
      <c r="G91" s="66"/>
      <c r="H91" s="76"/>
      <c r="I91" s="20"/>
      <c r="J91" s="76"/>
      <c r="K91" s="20"/>
      <c r="L91" s="20"/>
      <c r="M91" s="11"/>
      <c r="N91" s="42"/>
      <c r="O91" s="18"/>
      <c r="P91" s="18"/>
      <c r="Q91" s="11"/>
      <c r="R91" s="46"/>
      <c r="S91" s="20"/>
      <c r="T91" s="1"/>
      <c r="U91" s="91"/>
    </row>
    <row r="92" spans="1:21" s="92" customFormat="1">
      <c r="A92" s="20"/>
      <c r="B92" s="111"/>
      <c r="C92" s="20"/>
      <c r="D92" s="20"/>
      <c r="E92" s="20"/>
      <c r="F92" s="96"/>
      <c r="G92" s="66"/>
      <c r="H92" s="76"/>
      <c r="I92" s="20"/>
      <c r="J92" s="76"/>
      <c r="K92" s="20"/>
      <c r="L92" s="20"/>
      <c r="M92" s="11"/>
      <c r="N92" s="45"/>
      <c r="O92" s="18"/>
      <c r="P92" s="18"/>
      <c r="Q92" s="11"/>
      <c r="R92" s="46"/>
      <c r="S92" s="20"/>
      <c r="T92" s="1"/>
      <c r="U92" s="89"/>
    </row>
    <row r="93" spans="1:21" s="92" customFormat="1">
      <c r="A93" s="20"/>
      <c r="B93" s="111"/>
      <c r="C93" s="20"/>
      <c r="D93" s="20"/>
      <c r="E93" s="20"/>
      <c r="F93" s="96"/>
      <c r="G93" s="66"/>
      <c r="H93" s="76"/>
      <c r="I93" s="20"/>
      <c r="J93" s="76"/>
      <c r="K93" s="20"/>
      <c r="L93" s="20"/>
      <c r="M93" s="11"/>
      <c r="N93" s="45"/>
      <c r="O93" s="18"/>
      <c r="P93" s="18"/>
      <c r="Q93" s="11"/>
      <c r="R93" s="46"/>
      <c r="S93" s="20"/>
      <c r="T93" s="1"/>
    </row>
    <row r="94" spans="1:21" s="92" customFormat="1">
      <c r="A94" s="20"/>
      <c r="B94" s="111"/>
      <c r="C94" s="20"/>
      <c r="D94" s="20"/>
      <c r="E94" s="20"/>
      <c r="F94" s="96"/>
      <c r="G94" s="66"/>
      <c r="H94" s="76"/>
      <c r="I94" s="20"/>
      <c r="J94" s="76"/>
      <c r="K94" s="20"/>
      <c r="L94" s="20"/>
      <c r="M94" s="11"/>
      <c r="N94" s="50"/>
      <c r="O94" s="18"/>
      <c r="P94" s="18"/>
      <c r="Q94" s="11"/>
      <c r="R94" s="46"/>
      <c r="S94" s="20"/>
      <c r="T94" s="1"/>
      <c r="U94" s="85"/>
    </row>
    <row r="100" spans="1:22" s="92" customFormat="1">
      <c r="A100" s="20"/>
      <c r="B100" s="111"/>
      <c r="C100" s="20"/>
      <c r="D100" s="20"/>
      <c r="E100" s="20"/>
      <c r="F100" s="96"/>
      <c r="G100" s="66"/>
      <c r="H100" s="76"/>
      <c r="I100" s="20"/>
      <c r="J100" s="76"/>
      <c r="K100" s="20"/>
      <c r="L100" s="20"/>
      <c r="M100" s="11"/>
      <c r="N100" s="50"/>
      <c r="O100" s="18"/>
      <c r="P100" s="18"/>
      <c r="Q100" s="11"/>
      <c r="R100" s="46"/>
      <c r="S100" s="20"/>
      <c r="T100" s="1"/>
      <c r="V100" s="73"/>
    </row>
    <row r="106" spans="1:22" s="92" customFormat="1">
      <c r="A106" s="20"/>
      <c r="B106" s="111"/>
      <c r="C106" s="20"/>
      <c r="D106" s="20"/>
      <c r="E106" s="20"/>
      <c r="F106" s="96"/>
      <c r="G106" s="66"/>
      <c r="H106" s="76"/>
      <c r="I106" s="20"/>
      <c r="J106" s="76"/>
      <c r="K106" s="20"/>
      <c r="L106" s="20"/>
      <c r="M106" s="11"/>
      <c r="N106" s="50"/>
      <c r="O106" s="18"/>
      <c r="P106" s="18"/>
      <c r="Q106" s="11"/>
      <c r="R106" s="46"/>
      <c r="S106" s="20"/>
      <c r="T106" s="1"/>
      <c r="V106" s="120"/>
    </row>
    <row r="112" spans="1:22" s="92" customFormat="1">
      <c r="A112" s="20"/>
      <c r="B112" s="111"/>
      <c r="C112" s="20"/>
      <c r="D112" s="20"/>
      <c r="E112" s="20"/>
      <c r="F112" s="96"/>
      <c r="G112" s="66"/>
      <c r="H112" s="76"/>
      <c r="I112" s="20"/>
      <c r="J112" s="76"/>
      <c r="K112" s="20"/>
      <c r="L112" s="20"/>
      <c r="M112" s="11"/>
      <c r="N112" s="50"/>
      <c r="O112" s="18"/>
      <c r="P112" s="18"/>
      <c r="Q112" s="11"/>
      <c r="R112" s="46"/>
      <c r="S112" s="20"/>
      <c r="T112" s="1"/>
      <c r="V112" s="119"/>
    </row>
    <row r="113" spans="1:22" s="92" customFormat="1">
      <c r="A113" s="20"/>
      <c r="B113" s="111"/>
      <c r="C113" s="20"/>
      <c r="D113" s="20"/>
      <c r="E113" s="20"/>
      <c r="F113" s="96"/>
      <c r="G113" s="66"/>
      <c r="H113" s="76"/>
      <c r="I113" s="20"/>
      <c r="J113" s="76"/>
      <c r="K113" s="20"/>
      <c r="L113" s="20"/>
      <c r="M113" s="11"/>
      <c r="N113" s="50"/>
      <c r="O113" s="18"/>
      <c r="P113" s="18"/>
      <c r="Q113" s="11"/>
      <c r="R113" s="46"/>
      <c r="S113" s="20"/>
      <c r="T113" s="1"/>
      <c r="V113" s="89"/>
    </row>
    <row r="129" spans="1:22" s="92" customFormat="1">
      <c r="A129" s="20"/>
      <c r="B129" s="111"/>
      <c r="C129" s="20"/>
      <c r="D129" s="20"/>
      <c r="E129" s="20"/>
      <c r="F129" s="96"/>
      <c r="G129" s="66"/>
      <c r="H129" s="76"/>
      <c r="I129" s="20"/>
      <c r="J129" s="76"/>
      <c r="K129" s="20"/>
      <c r="L129" s="20"/>
      <c r="M129" s="11"/>
      <c r="N129" s="50"/>
      <c r="O129" s="18"/>
      <c r="P129" s="18"/>
      <c r="Q129" s="11"/>
      <c r="R129" s="46"/>
      <c r="S129" s="20"/>
      <c r="T129" s="1"/>
      <c r="V129" s="71"/>
    </row>
  </sheetData>
  <mergeCells count="53">
    <mergeCell ref="C53:C54"/>
    <mergeCell ref="D53:D54"/>
    <mergeCell ref="C55:C60"/>
    <mergeCell ref="D55:D60"/>
    <mergeCell ref="B57:B58"/>
    <mergeCell ref="H78:J78"/>
    <mergeCell ref="C67:C72"/>
    <mergeCell ref="D67:D72"/>
    <mergeCell ref="B69:B70"/>
    <mergeCell ref="C5:C8"/>
    <mergeCell ref="C9:C10"/>
    <mergeCell ref="D5:D8"/>
    <mergeCell ref="D9:D10"/>
    <mergeCell ref="C11:C12"/>
    <mergeCell ref="D11:D12"/>
    <mergeCell ref="C27:D28"/>
    <mergeCell ref="B51:B52"/>
    <mergeCell ref="C49:C52"/>
    <mergeCell ref="B63:B64"/>
    <mergeCell ref="D61:D66"/>
    <mergeCell ref="C61:C66"/>
    <mergeCell ref="D49:D52"/>
    <mergeCell ref="C29:C34"/>
    <mergeCell ref="D29:D34"/>
    <mergeCell ref="B31:B32"/>
    <mergeCell ref="C35:C36"/>
    <mergeCell ref="D35:D36"/>
    <mergeCell ref="B38:B39"/>
    <mergeCell ref="C41:C42"/>
    <mergeCell ref="D41:D42"/>
    <mergeCell ref="C43:C48"/>
    <mergeCell ref="D43:D48"/>
    <mergeCell ref="B45:B46"/>
    <mergeCell ref="B2:K2"/>
    <mergeCell ref="C19:C24"/>
    <mergeCell ref="D19:D24"/>
    <mergeCell ref="C25:C26"/>
    <mergeCell ref="D25:D26"/>
    <mergeCell ref="B15:B16"/>
    <mergeCell ref="C13:C18"/>
    <mergeCell ref="D13:D18"/>
    <mergeCell ref="N3:R3"/>
    <mergeCell ref="F4:H4"/>
    <mergeCell ref="B7:B8"/>
    <mergeCell ref="B21:B22"/>
    <mergeCell ref="C39:C40"/>
    <mergeCell ref="D39:D40"/>
    <mergeCell ref="C37:C38"/>
    <mergeCell ref="D37:D38"/>
    <mergeCell ref="I27:J28"/>
    <mergeCell ref="B27:B28"/>
    <mergeCell ref="E27:E28"/>
    <mergeCell ref="F27:H28"/>
  </mergeCells>
  <phoneticPr fontId="2"/>
  <pageMargins left="0.23622047244094491" right="0.19685039370078741" top="0.23622047244094491" bottom="0.19685039370078741" header="0.31496062992125984" footer="0.31496062992125984"/>
  <pageSetup paperSize="9" scale="7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8"/>
  <sheetViews>
    <sheetView view="pageBreakPreview" topLeftCell="E13" zoomScaleNormal="100" zoomScaleSheetLayoutView="100" workbookViewId="0">
      <selection activeCell="P10" sqref="P10"/>
    </sheetView>
  </sheetViews>
  <sheetFormatPr defaultRowHeight="15"/>
  <cols>
    <col min="1" max="1" width="1.625" style="20" customWidth="1"/>
    <col min="2" max="2" width="10.625" style="111" customWidth="1"/>
    <col min="3" max="3" width="10.5" style="20" customWidth="1"/>
    <col min="4" max="4" width="15.625" style="20" customWidth="1"/>
    <col min="5" max="5" width="9.375" style="20" customWidth="1"/>
    <col min="6" max="6" width="15.5" style="96" customWidth="1"/>
    <col min="7" max="7" width="5.625" style="66" customWidth="1"/>
    <col min="8" max="8" width="15.5" style="76" customWidth="1"/>
    <col min="9" max="9" width="3.875" style="20" customWidth="1"/>
    <col min="10" max="10" width="15.5" style="76" customWidth="1"/>
    <col min="11" max="11" width="22.625" style="20" customWidth="1"/>
    <col min="12" max="12" width="2.125" style="20" customWidth="1"/>
    <col min="13" max="13" width="5" style="11" customWidth="1"/>
    <col min="14" max="14" width="11.5" style="50" customWidth="1"/>
    <col min="15" max="15" width="10.125" style="18" customWidth="1"/>
    <col min="16" max="16" width="6.625" style="18" customWidth="1"/>
    <col min="17" max="17" width="15" style="11" customWidth="1"/>
    <col min="18" max="18" width="4.125" style="46" customWidth="1"/>
    <col min="19" max="19" width="9" style="20"/>
    <col min="20" max="20" width="14.75" style="1" customWidth="1"/>
    <col min="21" max="23" width="15.5" style="92" customWidth="1"/>
    <col min="24" max="16384" width="9" style="20"/>
  </cols>
  <sheetData>
    <row r="1" spans="1:23">
      <c r="A1" s="15"/>
      <c r="B1" s="103"/>
      <c r="C1" s="15"/>
      <c r="D1" s="15"/>
      <c r="E1" s="15"/>
      <c r="G1" s="15"/>
      <c r="H1" s="69"/>
      <c r="I1" s="15"/>
      <c r="J1" s="69"/>
      <c r="K1" s="15"/>
      <c r="L1" s="15"/>
      <c r="M1" s="16"/>
      <c r="N1" s="17"/>
      <c r="R1" s="19"/>
      <c r="U1" s="88"/>
      <c r="V1" s="88"/>
      <c r="W1" s="88"/>
    </row>
    <row r="2" spans="1:23" ht="18.75">
      <c r="A2" s="15"/>
      <c r="B2" s="352" t="s">
        <v>55</v>
      </c>
      <c r="C2" s="352"/>
      <c r="D2" s="352"/>
      <c r="E2" s="352"/>
      <c r="F2" s="352"/>
      <c r="G2" s="352"/>
      <c r="H2" s="352"/>
      <c r="I2" s="352"/>
      <c r="J2" s="352"/>
      <c r="K2" s="352"/>
      <c r="L2" s="15"/>
      <c r="M2" s="16"/>
      <c r="N2" s="17"/>
      <c r="R2" s="19"/>
      <c r="U2" s="89"/>
      <c r="V2" s="89"/>
      <c r="W2" s="89"/>
    </row>
    <row r="3" spans="1:23" ht="15.75" thickBot="1">
      <c r="A3" s="15"/>
      <c r="B3" s="104"/>
      <c r="C3" s="15"/>
      <c r="D3" s="15"/>
      <c r="E3" s="15"/>
      <c r="G3" s="15"/>
      <c r="H3" s="69"/>
      <c r="I3" s="15"/>
      <c r="J3" s="77"/>
      <c r="K3" s="121">
        <v>42835</v>
      </c>
      <c r="L3" s="15"/>
      <c r="M3" s="16"/>
      <c r="N3" s="353" t="s">
        <v>10</v>
      </c>
      <c r="O3" s="353"/>
      <c r="P3" s="353"/>
      <c r="Q3" s="353"/>
      <c r="R3" s="353"/>
      <c r="T3" s="1" t="s">
        <v>35</v>
      </c>
      <c r="U3" s="93" t="s">
        <v>34</v>
      </c>
      <c r="V3" s="93" t="s">
        <v>2</v>
      </c>
      <c r="W3" s="93"/>
    </row>
    <row r="4" spans="1:23" s="11" customFormat="1" ht="14.25" customHeight="1">
      <c r="A4" s="16"/>
      <c r="B4" s="22" t="s">
        <v>0</v>
      </c>
      <c r="C4" s="23" t="s">
        <v>3</v>
      </c>
      <c r="D4" s="23" t="s">
        <v>1</v>
      </c>
      <c r="E4" s="23" t="s">
        <v>4</v>
      </c>
      <c r="F4" s="354" t="s">
        <v>33</v>
      </c>
      <c r="G4" s="355"/>
      <c r="H4" s="356"/>
      <c r="I4" s="24"/>
      <c r="J4" s="78" t="s">
        <v>2</v>
      </c>
      <c r="K4" s="25" t="s">
        <v>11</v>
      </c>
      <c r="L4" s="26"/>
      <c r="M4" s="26"/>
      <c r="N4" s="21" t="s">
        <v>12</v>
      </c>
      <c r="O4" s="27" t="s">
        <v>13</v>
      </c>
      <c r="P4" s="27" t="s">
        <v>14</v>
      </c>
      <c r="Q4" s="28" t="s">
        <v>15</v>
      </c>
      <c r="R4" s="29" t="s">
        <v>16</v>
      </c>
      <c r="T4" s="127" t="s">
        <v>46</v>
      </c>
      <c r="U4" s="116"/>
      <c r="V4" s="92"/>
    </row>
    <row r="5" spans="1:23" ht="14.25" customHeight="1">
      <c r="A5" s="15"/>
      <c r="B5" s="105">
        <v>1</v>
      </c>
      <c r="C5" s="315" t="s">
        <v>21</v>
      </c>
      <c r="D5" s="318">
        <f>J5</f>
        <v>0</v>
      </c>
      <c r="E5" s="113">
        <v>0.3888888888888889</v>
      </c>
      <c r="I5" s="33"/>
      <c r="J5" s="143"/>
      <c r="K5" s="47"/>
      <c r="L5" s="2"/>
      <c r="M5" s="31"/>
      <c r="N5" s="38"/>
      <c r="O5" s="40"/>
      <c r="P5" s="40"/>
      <c r="Q5" s="43"/>
      <c r="R5" s="32"/>
      <c r="T5" s="118" t="s">
        <v>44</v>
      </c>
      <c r="U5" s="116"/>
      <c r="W5" s="20"/>
    </row>
    <row r="6" spans="1:23" ht="14.25" customHeight="1">
      <c r="A6" s="15"/>
      <c r="B6" s="106"/>
      <c r="C6" s="328"/>
      <c r="D6" s="319"/>
      <c r="E6" s="114">
        <v>0.46527777777777773</v>
      </c>
      <c r="I6" s="33"/>
      <c r="J6" s="144"/>
      <c r="K6" s="47"/>
      <c r="L6" s="2"/>
      <c r="M6" s="31"/>
      <c r="N6" s="38"/>
      <c r="O6" s="40"/>
      <c r="P6" s="40"/>
      <c r="Q6" s="43"/>
      <c r="R6" s="32"/>
      <c r="T6" s="118" t="s">
        <v>45</v>
      </c>
      <c r="U6" s="116"/>
      <c r="W6" s="20"/>
    </row>
    <row r="7" spans="1:23" ht="14.25" customHeight="1">
      <c r="A7" s="15"/>
      <c r="B7" s="321">
        <v>44024</v>
      </c>
      <c r="C7" s="328"/>
      <c r="D7" s="319"/>
      <c r="E7" s="114">
        <v>0.54166666666666663</v>
      </c>
      <c r="I7" s="33"/>
      <c r="J7" s="145"/>
      <c r="K7" s="34" t="s">
        <v>18</v>
      </c>
      <c r="L7" s="2"/>
      <c r="M7" s="36"/>
      <c r="N7" s="38"/>
      <c r="O7" s="40"/>
      <c r="P7" s="40"/>
      <c r="Q7" s="43"/>
      <c r="R7" s="32"/>
      <c r="T7" s="118" t="s">
        <v>18</v>
      </c>
      <c r="U7" s="116"/>
      <c r="W7" s="20"/>
    </row>
    <row r="8" spans="1:23" ht="14.25" customHeight="1">
      <c r="A8" s="15"/>
      <c r="B8" s="321"/>
      <c r="C8" s="328"/>
      <c r="D8" s="319"/>
      <c r="E8" s="114">
        <v>0.61805555555555558</v>
      </c>
      <c r="I8" s="39"/>
      <c r="J8" s="144"/>
      <c r="K8" s="34" t="s">
        <v>25</v>
      </c>
      <c r="L8" s="2"/>
      <c r="M8" s="31"/>
      <c r="N8" s="38"/>
      <c r="O8" s="40"/>
      <c r="P8" s="40"/>
      <c r="Q8" s="43"/>
      <c r="R8" s="32"/>
      <c r="T8" s="118" t="s">
        <v>37</v>
      </c>
      <c r="U8" s="116"/>
      <c r="W8" s="20"/>
    </row>
    <row r="9" spans="1:23" ht="14.25" customHeight="1">
      <c r="A9" s="15"/>
      <c r="B9" s="107"/>
      <c r="C9" s="328"/>
      <c r="D9" s="319"/>
      <c r="E9" s="114">
        <v>0.69444444444444453</v>
      </c>
      <c r="I9" s="33"/>
      <c r="J9" s="132"/>
      <c r="K9" s="34"/>
      <c r="L9" s="2"/>
      <c r="M9" s="138"/>
      <c r="N9" s="42"/>
      <c r="O9" s="139"/>
      <c r="P9" s="40"/>
      <c r="Q9" s="43"/>
      <c r="R9" s="32"/>
      <c r="T9" s="127" t="s">
        <v>47</v>
      </c>
      <c r="U9" s="116"/>
      <c r="V9" s="72"/>
      <c r="W9" s="20"/>
    </row>
    <row r="10" spans="1:23" ht="14.25" customHeight="1">
      <c r="A10" s="15"/>
      <c r="B10" s="107"/>
      <c r="C10" s="329"/>
      <c r="D10" s="320"/>
      <c r="E10" s="115">
        <v>0.77083333333333337</v>
      </c>
      <c r="I10" s="35" t="s">
        <v>19</v>
      </c>
      <c r="J10" s="135"/>
      <c r="K10" s="41"/>
      <c r="L10" s="2"/>
      <c r="M10" s="138"/>
      <c r="N10" s="140" t="s">
        <v>61</v>
      </c>
      <c r="O10" s="139"/>
      <c r="P10" s="40" t="s">
        <v>68</v>
      </c>
      <c r="Q10" s="43">
        <v>1</v>
      </c>
      <c r="R10" s="127"/>
      <c r="T10" s="118" t="s">
        <v>20</v>
      </c>
      <c r="U10" s="116"/>
      <c r="W10" s="20"/>
    </row>
    <row r="11" spans="1:23" ht="14.25" customHeight="1">
      <c r="A11" s="15"/>
      <c r="B11" s="105">
        <f>B5+1</f>
        <v>2</v>
      </c>
      <c r="C11" s="315" t="s">
        <v>21</v>
      </c>
      <c r="D11" s="318" t="str">
        <f>'2021採用案(4月4日)'!J61</f>
        <v>徳大医学部サッカー部</v>
      </c>
      <c r="E11" s="113">
        <v>0.3888888888888889</v>
      </c>
      <c r="I11" s="30"/>
      <c r="K11" s="10"/>
      <c r="M11" s="138"/>
      <c r="N11" s="140" t="s">
        <v>62</v>
      </c>
      <c r="O11" s="139"/>
      <c r="P11" s="40" t="s">
        <v>69</v>
      </c>
      <c r="Q11" s="43">
        <v>6</v>
      </c>
      <c r="R11" s="32"/>
      <c r="T11" s="128" t="s">
        <v>48</v>
      </c>
      <c r="U11" s="116"/>
      <c r="W11" s="20"/>
    </row>
    <row r="12" spans="1:23" ht="14.25" customHeight="1">
      <c r="A12" s="15"/>
      <c r="B12" s="106"/>
      <c r="C12" s="328"/>
      <c r="D12" s="319"/>
      <c r="E12" s="114">
        <v>0.46527777777777773</v>
      </c>
      <c r="I12" s="33"/>
      <c r="K12" s="34"/>
      <c r="M12" s="138"/>
      <c r="N12" s="42" t="s">
        <v>63</v>
      </c>
      <c r="O12" s="139"/>
      <c r="P12" s="40" t="s">
        <v>80</v>
      </c>
      <c r="Q12" s="43">
        <v>4</v>
      </c>
      <c r="R12" s="32"/>
      <c r="T12" s="128" t="s">
        <v>49</v>
      </c>
      <c r="U12" s="116"/>
      <c r="W12" s="20"/>
    </row>
    <row r="13" spans="1:23" ht="14.25" customHeight="1">
      <c r="A13" s="15"/>
      <c r="B13" s="321">
        <v>44052</v>
      </c>
      <c r="C13" s="328"/>
      <c r="D13" s="319"/>
      <c r="E13" s="114">
        <v>0.54166666666666663</v>
      </c>
      <c r="I13" s="33"/>
      <c r="K13" s="34" t="s">
        <v>57</v>
      </c>
      <c r="M13" s="141"/>
      <c r="N13" s="42" t="s">
        <v>18</v>
      </c>
      <c r="O13" s="140"/>
      <c r="P13" s="139" t="s">
        <v>70</v>
      </c>
      <c r="Q13" s="43">
        <v>2</v>
      </c>
      <c r="R13" s="32"/>
      <c r="T13" s="127" t="s">
        <v>43</v>
      </c>
      <c r="U13" s="116"/>
      <c r="W13" s="20"/>
    </row>
    <row r="14" spans="1:23" ht="14.25" customHeight="1">
      <c r="A14" s="15"/>
      <c r="B14" s="321"/>
      <c r="C14" s="328"/>
      <c r="D14" s="319"/>
      <c r="E14" s="114">
        <v>0.61805555555555558</v>
      </c>
      <c r="I14" s="39"/>
      <c r="K14" s="34" t="s">
        <v>84</v>
      </c>
      <c r="M14" s="141"/>
      <c r="N14" s="42" t="s">
        <v>37</v>
      </c>
      <c r="O14" s="140"/>
      <c r="P14" s="139" t="s">
        <v>71</v>
      </c>
      <c r="Q14" s="43">
        <v>7</v>
      </c>
      <c r="R14" s="32"/>
      <c r="T14" s="118" t="s">
        <v>50</v>
      </c>
      <c r="U14" s="117"/>
      <c r="W14" s="20"/>
    </row>
    <row r="15" spans="1:23" ht="14.25" customHeight="1">
      <c r="A15" s="15"/>
      <c r="B15" s="107"/>
      <c r="C15" s="328"/>
      <c r="D15" s="319"/>
      <c r="E15" s="114">
        <v>0.69444444444444453</v>
      </c>
      <c r="I15" s="33"/>
      <c r="K15" s="34"/>
      <c r="M15" s="141"/>
      <c r="N15" s="142" t="s">
        <v>64</v>
      </c>
      <c r="O15" s="139"/>
      <c r="P15" s="139" t="s">
        <v>72</v>
      </c>
      <c r="Q15" s="43">
        <v>8</v>
      </c>
      <c r="R15" s="32"/>
      <c r="T15" s="118" t="s">
        <v>17</v>
      </c>
      <c r="U15" s="116"/>
      <c r="W15" s="20"/>
    </row>
    <row r="16" spans="1:23" ht="14.25" customHeight="1">
      <c r="A16" s="15"/>
      <c r="B16" s="108"/>
      <c r="C16" s="329"/>
      <c r="D16" s="320"/>
      <c r="E16" s="115">
        <v>0.77083333333333337</v>
      </c>
      <c r="I16" s="35" t="s">
        <v>19</v>
      </c>
      <c r="K16" s="41"/>
      <c r="M16" s="36"/>
      <c r="N16" s="42" t="s">
        <v>20</v>
      </c>
      <c r="O16" s="139"/>
      <c r="P16" s="139" t="s">
        <v>73</v>
      </c>
      <c r="Q16" s="43">
        <v>3</v>
      </c>
      <c r="R16" s="32"/>
      <c r="U16" s="116"/>
      <c r="W16" s="20"/>
    </row>
    <row r="17" spans="1:23" ht="14.25" customHeight="1">
      <c r="A17" s="15"/>
      <c r="B17" s="105">
        <f>B11+1</f>
        <v>3</v>
      </c>
      <c r="C17" s="315" t="s">
        <v>21</v>
      </c>
      <c r="D17" s="446" t="str">
        <f>'2021採用案(4月4日)'!J43</f>
        <v>FC　Aguilas</v>
      </c>
      <c r="E17" s="113">
        <v>0.3888888888888889</v>
      </c>
      <c r="K17" s="10"/>
      <c r="M17" s="36"/>
      <c r="N17" s="6" t="s">
        <v>74</v>
      </c>
      <c r="O17" s="140"/>
      <c r="P17" s="139" t="s">
        <v>75</v>
      </c>
      <c r="Q17" s="43">
        <v>10</v>
      </c>
      <c r="R17" s="32"/>
      <c r="U17" s="116"/>
      <c r="W17" s="20"/>
    </row>
    <row r="18" spans="1:23" ht="14.25" customHeight="1">
      <c r="A18" s="15"/>
      <c r="B18" s="106"/>
      <c r="C18" s="328"/>
      <c r="D18" s="447"/>
      <c r="E18" s="114">
        <v>0.46527777777777773</v>
      </c>
      <c r="K18" s="34"/>
      <c r="M18" s="36"/>
      <c r="N18" s="6" t="s">
        <v>65</v>
      </c>
      <c r="O18" s="140"/>
      <c r="P18" s="139" t="s">
        <v>76</v>
      </c>
      <c r="Q18" s="43">
        <v>5</v>
      </c>
      <c r="R18" s="32"/>
      <c r="U18" s="116"/>
      <c r="W18" s="20"/>
    </row>
    <row r="19" spans="1:23" ht="14.25" customHeight="1">
      <c r="A19" s="15"/>
      <c r="B19" s="321">
        <v>44059</v>
      </c>
      <c r="C19" s="328"/>
      <c r="D19" s="447"/>
      <c r="E19" s="114">
        <v>0.54166666666666663</v>
      </c>
      <c r="K19" s="34" t="s">
        <v>51</v>
      </c>
      <c r="N19" s="6" t="s">
        <v>50</v>
      </c>
      <c r="O19" s="6"/>
      <c r="P19" s="139" t="s">
        <v>77</v>
      </c>
      <c r="Q19" s="43">
        <v>9</v>
      </c>
      <c r="R19" s="32"/>
      <c r="U19" s="117"/>
      <c r="W19" s="20"/>
    </row>
    <row r="20" spans="1:23" ht="14.25" customHeight="1">
      <c r="A20" s="15"/>
      <c r="B20" s="321"/>
      <c r="C20" s="328"/>
      <c r="D20" s="447"/>
      <c r="E20" s="114">
        <v>0.61805555555555558</v>
      </c>
      <c r="K20" s="34" t="s">
        <v>7</v>
      </c>
      <c r="N20" s="6" t="s">
        <v>66</v>
      </c>
      <c r="O20" s="140"/>
      <c r="P20" s="139" t="s">
        <v>78</v>
      </c>
      <c r="Q20" s="43">
        <v>11</v>
      </c>
      <c r="R20" s="32"/>
      <c r="U20" s="116"/>
      <c r="W20" s="20"/>
    </row>
    <row r="21" spans="1:23" ht="14.25" customHeight="1">
      <c r="A21" s="15"/>
      <c r="B21" s="107"/>
      <c r="C21" s="328"/>
      <c r="D21" s="447"/>
      <c r="E21" s="114">
        <v>0.69444444444444453</v>
      </c>
      <c r="K21" s="34"/>
      <c r="N21" s="6" t="s">
        <v>67</v>
      </c>
      <c r="O21" s="140"/>
      <c r="P21" s="139" t="s">
        <v>79</v>
      </c>
      <c r="Q21" s="43">
        <v>12</v>
      </c>
      <c r="R21" s="32"/>
      <c r="T21" s="20"/>
      <c r="U21" s="117"/>
      <c r="W21" s="20"/>
    </row>
    <row r="22" spans="1:23" ht="14.25" customHeight="1">
      <c r="A22" s="15"/>
      <c r="B22" s="108"/>
      <c r="C22" s="329"/>
      <c r="D22" s="448"/>
      <c r="E22" s="115">
        <v>0.77083333333333337</v>
      </c>
      <c r="K22" s="34"/>
      <c r="N22" s="6"/>
      <c r="O22" s="6"/>
      <c r="P22" s="139"/>
      <c r="Q22" s="43"/>
      <c r="R22" s="32"/>
      <c r="T22" s="20"/>
      <c r="U22" s="116"/>
      <c r="W22" s="20"/>
    </row>
    <row r="23" spans="1:23" ht="14.25" customHeight="1">
      <c r="A23" s="15"/>
      <c r="B23" s="105">
        <f>B17+1</f>
        <v>4</v>
      </c>
      <c r="C23" s="315" t="s">
        <v>21</v>
      </c>
      <c r="D23" s="318">
        <f>J23</f>
        <v>0</v>
      </c>
      <c r="E23" s="113">
        <v>0.3888888888888889</v>
      </c>
      <c r="I23" s="30"/>
      <c r="J23" s="143"/>
      <c r="K23" s="10"/>
      <c r="M23" s="36"/>
      <c r="N23" s="42"/>
      <c r="O23" s="140"/>
      <c r="P23" s="139"/>
      <c r="Q23" s="38"/>
      <c r="R23" s="32"/>
      <c r="T23" s="20"/>
      <c r="U23" s="116"/>
      <c r="W23" s="84"/>
    </row>
    <row r="24" spans="1:23" ht="14.25" customHeight="1">
      <c r="A24" s="15"/>
      <c r="B24" s="106"/>
      <c r="C24" s="328"/>
      <c r="D24" s="319"/>
      <c r="E24" s="114">
        <v>0.46527777777777773</v>
      </c>
      <c r="I24" s="68"/>
      <c r="J24" s="144"/>
      <c r="K24" s="34"/>
      <c r="M24" s="36"/>
      <c r="N24" s="6"/>
      <c r="O24" s="6"/>
      <c r="P24" s="43"/>
      <c r="Q24" s="32"/>
      <c r="R24" s="20"/>
      <c r="T24" s="116"/>
      <c r="V24" s="20"/>
      <c r="W24" s="20"/>
    </row>
    <row r="25" spans="1:23" ht="14.25" customHeight="1">
      <c r="A25" s="15"/>
      <c r="B25" s="321">
        <v>44066</v>
      </c>
      <c r="C25" s="328"/>
      <c r="D25" s="319"/>
      <c r="E25" s="114">
        <v>0.54166666666666663</v>
      </c>
      <c r="I25" s="33"/>
      <c r="J25" s="145"/>
      <c r="K25" s="34" t="s">
        <v>6</v>
      </c>
      <c r="N25" s="6"/>
      <c r="O25" s="129"/>
      <c r="P25" s="43"/>
      <c r="Q25" s="32"/>
      <c r="R25" s="20"/>
      <c r="T25" s="116"/>
      <c r="V25" s="20"/>
      <c r="W25" s="20"/>
    </row>
    <row r="26" spans="1:23" ht="14.25" customHeight="1">
      <c r="A26" s="15"/>
      <c r="B26" s="321"/>
      <c r="C26" s="328"/>
      <c r="D26" s="319"/>
      <c r="E26" s="114">
        <v>0.61805555555555558</v>
      </c>
      <c r="I26" s="33"/>
      <c r="J26" s="144"/>
      <c r="K26" s="34" t="s">
        <v>22</v>
      </c>
      <c r="N26" s="6"/>
      <c r="O26" s="129"/>
      <c r="P26" s="43"/>
      <c r="Q26" s="32"/>
      <c r="R26" s="20"/>
      <c r="T26" s="116"/>
      <c r="V26" s="20"/>
      <c r="W26" s="20"/>
    </row>
    <row r="27" spans="1:23" ht="14.25" customHeight="1">
      <c r="A27" s="15"/>
      <c r="B27" s="107"/>
      <c r="C27" s="328"/>
      <c r="D27" s="319"/>
      <c r="E27" s="114">
        <v>0.69444444444444453</v>
      </c>
      <c r="I27" s="39"/>
      <c r="J27" s="132"/>
      <c r="K27" s="34"/>
      <c r="M27" s="36"/>
      <c r="N27" s="6"/>
      <c r="O27" s="6"/>
      <c r="P27" s="43"/>
      <c r="Q27" s="32"/>
      <c r="R27" s="20"/>
      <c r="T27" s="116"/>
      <c r="V27" s="20"/>
      <c r="W27" s="20"/>
    </row>
    <row r="28" spans="1:23" ht="14.25" customHeight="1">
      <c r="A28" s="15"/>
      <c r="B28" s="108"/>
      <c r="C28" s="329"/>
      <c r="D28" s="320"/>
      <c r="E28" s="115">
        <v>0.77083333333333337</v>
      </c>
      <c r="I28" s="35" t="s">
        <v>19</v>
      </c>
      <c r="J28" s="135"/>
      <c r="K28" s="41"/>
      <c r="M28" s="36"/>
      <c r="N28" s="6"/>
      <c r="O28" s="6"/>
      <c r="P28" s="43"/>
      <c r="Q28" s="32"/>
      <c r="R28" s="20"/>
      <c r="T28" s="116"/>
      <c r="V28" s="20"/>
      <c r="W28" s="20"/>
    </row>
    <row r="29" spans="1:23" ht="24.75" customHeight="1">
      <c r="A29" s="15"/>
      <c r="B29" s="126">
        <v>44070</v>
      </c>
      <c r="C29" s="449" t="s">
        <v>23</v>
      </c>
      <c r="D29" s="450"/>
      <c r="E29" s="44" t="s">
        <v>24</v>
      </c>
      <c r="F29" s="451" t="s">
        <v>40</v>
      </c>
      <c r="G29" s="452"/>
      <c r="H29" s="453"/>
      <c r="I29" s="451" t="s">
        <v>8</v>
      </c>
      <c r="J29" s="452"/>
      <c r="K29" s="454"/>
      <c r="N29" s="42"/>
      <c r="O29" s="140"/>
      <c r="P29" s="43"/>
      <c r="Q29" s="32"/>
      <c r="R29" s="20"/>
      <c r="T29" s="116"/>
      <c r="V29" s="20"/>
      <c r="W29" s="20"/>
    </row>
    <row r="30" spans="1:23" ht="14.25" customHeight="1">
      <c r="A30" s="15"/>
      <c r="B30" s="105">
        <f>B23+1</f>
        <v>5</v>
      </c>
      <c r="C30" s="315" t="s">
        <v>21</v>
      </c>
      <c r="D30" s="318">
        <f>J30</f>
        <v>0</v>
      </c>
      <c r="E30" s="113">
        <v>0.3888888888888889</v>
      </c>
      <c r="I30" s="33"/>
      <c r="J30" s="143"/>
      <c r="K30" s="34"/>
      <c r="N30" s="6"/>
      <c r="O30" s="146"/>
      <c r="P30" s="43"/>
      <c r="Q30" s="32"/>
      <c r="R30" s="20"/>
      <c r="T30" s="116"/>
      <c r="V30" s="20"/>
      <c r="W30" s="20"/>
    </row>
    <row r="31" spans="1:23" ht="14.25" customHeight="1">
      <c r="A31" s="15"/>
      <c r="B31" s="106"/>
      <c r="C31" s="328"/>
      <c r="D31" s="319"/>
      <c r="E31" s="114">
        <v>0.46527777777777773</v>
      </c>
      <c r="I31" s="49"/>
      <c r="J31" s="144"/>
      <c r="K31" s="34"/>
      <c r="M31" s="36"/>
      <c r="N31" s="42"/>
      <c r="O31" s="146"/>
      <c r="P31" s="43"/>
      <c r="Q31" s="32"/>
      <c r="R31" s="20"/>
      <c r="T31" s="117"/>
      <c r="U31" s="73"/>
      <c r="V31" s="20"/>
      <c r="W31" s="20"/>
    </row>
    <row r="32" spans="1:23" ht="14.25" customHeight="1">
      <c r="A32" s="15"/>
      <c r="B32" s="321">
        <v>44080</v>
      </c>
      <c r="C32" s="328"/>
      <c r="D32" s="319"/>
      <c r="E32" s="114">
        <v>0.54166666666666663</v>
      </c>
      <c r="I32" s="33"/>
      <c r="J32" s="145"/>
      <c r="K32" s="34" t="s">
        <v>26</v>
      </c>
      <c r="M32" s="36"/>
      <c r="N32" s="42"/>
      <c r="O32" s="139"/>
      <c r="P32" s="43"/>
      <c r="Q32" s="32"/>
      <c r="R32" s="20"/>
      <c r="T32" s="116"/>
      <c r="V32" s="20"/>
      <c r="W32" s="20"/>
    </row>
    <row r="33" spans="1:23" ht="14.25" customHeight="1">
      <c r="A33" s="15"/>
      <c r="B33" s="321"/>
      <c r="C33" s="328"/>
      <c r="D33" s="319"/>
      <c r="E33" s="114">
        <v>0.61805555555555558</v>
      </c>
      <c r="I33" s="39"/>
      <c r="J33" s="144"/>
      <c r="K33" s="34" t="s">
        <v>27</v>
      </c>
      <c r="M33" s="48"/>
      <c r="N33" s="42"/>
      <c r="O33" s="140" t="s">
        <v>61</v>
      </c>
      <c r="P33" s="40" t="s">
        <v>68</v>
      </c>
      <c r="Q33" s="43">
        <v>1</v>
      </c>
      <c r="R33" s="20"/>
      <c r="T33" s="116"/>
      <c r="V33" s="20"/>
      <c r="W33" s="20"/>
    </row>
    <row r="34" spans="1:23" ht="14.25" customHeight="1">
      <c r="A34" s="15"/>
      <c r="B34" s="107"/>
      <c r="C34" s="328"/>
      <c r="D34" s="319"/>
      <c r="E34" s="114">
        <v>0.69444444444444453</v>
      </c>
      <c r="I34" s="33"/>
      <c r="J34" s="132"/>
      <c r="K34" s="34"/>
      <c r="M34" s="36"/>
      <c r="N34" s="42"/>
      <c r="O34" s="140" t="s">
        <v>62</v>
      </c>
      <c r="P34" s="40" t="s">
        <v>69</v>
      </c>
      <c r="Q34" s="43">
        <v>6</v>
      </c>
      <c r="R34" s="20"/>
      <c r="T34" s="116"/>
      <c r="V34" s="20"/>
      <c r="W34" s="20"/>
    </row>
    <row r="35" spans="1:23" ht="14.25" customHeight="1">
      <c r="A35" s="15"/>
      <c r="B35" s="107"/>
      <c r="C35" s="329"/>
      <c r="D35" s="320"/>
      <c r="E35" s="115">
        <v>0.77083333333333337</v>
      </c>
      <c r="I35" s="35" t="s">
        <v>19</v>
      </c>
      <c r="J35" s="135"/>
      <c r="K35" s="41"/>
      <c r="M35" s="36"/>
      <c r="N35" s="42"/>
      <c r="O35" s="42" t="s">
        <v>63</v>
      </c>
      <c r="P35" s="40" t="s">
        <v>80</v>
      </c>
      <c r="Q35" s="43">
        <v>4</v>
      </c>
      <c r="R35" s="20"/>
      <c r="T35" s="116"/>
      <c r="V35" s="20"/>
      <c r="W35" s="20"/>
    </row>
    <row r="36" spans="1:23" ht="14.25" customHeight="1">
      <c r="A36" s="15"/>
      <c r="B36" s="105">
        <f>B30+1</f>
        <v>6</v>
      </c>
      <c r="C36" s="315" t="s">
        <v>21</v>
      </c>
      <c r="D36" s="318">
        <f>J36</f>
        <v>0</v>
      </c>
      <c r="E36" s="113">
        <v>0.3888888888888889</v>
      </c>
      <c r="I36" s="33"/>
      <c r="J36" s="143"/>
      <c r="K36" s="34"/>
      <c r="N36" s="42"/>
      <c r="O36" s="42" t="s">
        <v>18</v>
      </c>
      <c r="P36" s="139" t="s">
        <v>70</v>
      </c>
      <c r="Q36" s="43">
        <v>2</v>
      </c>
      <c r="R36" s="20"/>
      <c r="T36" s="116"/>
      <c r="V36" s="20"/>
      <c r="W36" s="20"/>
    </row>
    <row r="37" spans="1:23" ht="14.25" customHeight="1">
      <c r="A37" s="15"/>
      <c r="B37" s="106"/>
      <c r="C37" s="316"/>
      <c r="D37" s="319"/>
      <c r="E37" s="114">
        <v>0.46527777777777773</v>
      </c>
      <c r="I37" s="33"/>
      <c r="J37" s="144"/>
      <c r="K37" s="34"/>
      <c r="N37" s="42"/>
      <c r="O37" s="42" t="s">
        <v>37</v>
      </c>
      <c r="P37" s="139" t="s">
        <v>71</v>
      </c>
      <c r="Q37" s="43">
        <v>7</v>
      </c>
      <c r="R37" s="20"/>
      <c r="T37" s="117"/>
      <c r="U37" s="120"/>
      <c r="V37" s="20"/>
      <c r="W37" s="20"/>
    </row>
    <row r="38" spans="1:23" ht="14.25" customHeight="1">
      <c r="A38" s="15"/>
      <c r="B38" s="321">
        <v>44087</v>
      </c>
      <c r="C38" s="316"/>
      <c r="D38" s="319"/>
      <c r="E38" s="114">
        <v>0.54166666666666663</v>
      </c>
      <c r="I38" s="33"/>
      <c r="J38" s="145"/>
      <c r="K38" s="34" t="s">
        <v>38</v>
      </c>
      <c r="N38" s="42"/>
      <c r="O38" s="142" t="s">
        <v>64</v>
      </c>
      <c r="P38" s="139" t="s">
        <v>72</v>
      </c>
      <c r="Q38" s="43">
        <v>8</v>
      </c>
      <c r="R38" s="20"/>
      <c r="T38" s="116"/>
      <c r="V38" s="20"/>
      <c r="W38" s="20"/>
    </row>
    <row r="39" spans="1:23" ht="14.25" customHeight="1">
      <c r="A39" s="15"/>
      <c r="B39" s="321"/>
      <c r="C39" s="316"/>
      <c r="D39" s="319"/>
      <c r="E39" s="114">
        <v>0.61805555555555558</v>
      </c>
      <c r="I39" s="39"/>
      <c r="J39" s="144"/>
      <c r="K39" s="34" t="s">
        <v>39</v>
      </c>
      <c r="N39" s="42"/>
      <c r="O39" s="42" t="s">
        <v>20</v>
      </c>
      <c r="P39" s="139" t="s">
        <v>73</v>
      </c>
      <c r="Q39" s="43">
        <v>3</v>
      </c>
      <c r="R39" s="20"/>
      <c r="T39" s="116"/>
      <c r="V39" s="20"/>
      <c r="W39" s="20"/>
    </row>
    <row r="40" spans="1:23" ht="14.25" customHeight="1">
      <c r="A40" s="15"/>
      <c r="B40" s="107"/>
      <c r="C40" s="316"/>
      <c r="D40" s="319"/>
      <c r="E40" s="114">
        <v>0.69444444444444453</v>
      </c>
      <c r="I40" s="49"/>
      <c r="J40" s="132"/>
      <c r="K40" s="34"/>
      <c r="M40" s="36"/>
      <c r="N40" s="42"/>
      <c r="O40" s="6" t="s">
        <v>74</v>
      </c>
      <c r="P40" s="139" t="s">
        <v>75</v>
      </c>
      <c r="Q40" s="43">
        <v>10</v>
      </c>
      <c r="R40" s="20"/>
      <c r="T40" s="116"/>
      <c r="V40" s="20"/>
      <c r="W40" s="20"/>
    </row>
    <row r="41" spans="1:23" ht="14.25" customHeight="1">
      <c r="A41" s="15"/>
      <c r="B41" s="107"/>
      <c r="C41" s="317"/>
      <c r="D41" s="320"/>
      <c r="E41" s="115">
        <v>0.77083333333333337</v>
      </c>
      <c r="I41" s="112" t="s">
        <v>19</v>
      </c>
      <c r="J41" s="135"/>
      <c r="K41" s="41"/>
      <c r="M41" s="36"/>
      <c r="N41" s="38"/>
      <c r="O41" s="6" t="s">
        <v>65</v>
      </c>
      <c r="P41" s="139" t="s">
        <v>76</v>
      </c>
      <c r="Q41" s="43">
        <v>5</v>
      </c>
      <c r="R41" s="20"/>
      <c r="T41" s="116"/>
      <c r="V41" s="20"/>
      <c r="W41" s="20"/>
    </row>
    <row r="42" spans="1:23" ht="14.25" customHeight="1">
      <c r="A42" s="15"/>
      <c r="B42" s="105">
        <f>B36+1</f>
        <v>7</v>
      </c>
      <c r="C42" s="315" t="s">
        <v>21</v>
      </c>
      <c r="D42" s="318">
        <f>J42</f>
        <v>0</v>
      </c>
      <c r="E42" s="113">
        <v>0.3888888888888889</v>
      </c>
      <c r="I42" s="30"/>
      <c r="J42" s="143"/>
      <c r="K42" s="10"/>
      <c r="M42" s="36"/>
      <c r="N42" s="38"/>
      <c r="O42" s="6" t="s">
        <v>50</v>
      </c>
      <c r="P42" s="139" t="s">
        <v>77</v>
      </c>
      <c r="Q42" s="43">
        <v>9</v>
      </c>
      <c r="R42" s="20"/>
      <c r="T42" s="116"/>
      <c r="V42" s="20"/>
      <c r="W42" s="20"/>
    </row>
    <row r="43" spans="1:23" ht="14.25" customHeight="1">
      <c r="A43" s="15"/>
      <c r="B43" s="106"/>
      <c r="C43" s="316"/>
      <c r="D43" s="319"/>
      <c r="E43" s="114">
        <v>0.46527777777777773</v>
      </c>
      <c r="I43" s="33"/>
      <c r="J43" s="144"/>
      <c r="K43" s="34"/>
      <c r="N43" s="38"/>
      <c r="O43" s="6" t="s">
        <v>66</v>
      </c>
      <c r="P43" s="139" t="s">
        <v>78</v>
      </c>
      <c r="Q43" s="43">
        <v>11</v>
      </c>
      <c r="R43" s="20"/>
      <c r="T43" s="116"/>
      <c r="U43" s="119"/>
      <c r="V43" s="20"/>
      <c r="W43" s="20"/>
    </row>
    <row r="44" spans="1:23" ht="14.25" customHeight="1">
      <c r="A44" s="15"/>
      <c r="B44" s="321">
        <v>44115</v>
      </c>
      <c r="C44" s="316"/>
      <c r="D44" s="319"/>
      <c r="E44" s="114">
        <v>0.54166666666666663</v>
      </c>
      <c r="I44" s="49"/>
      <c r="J44" s="145"/>
      <c r="K44" s="129" t="s">
        <v>42</v>
      </c>
      <c r="N44" s="38"/>
      <c r="O44" s="6" t="s">
        <v>67</v>
      </c>
      <c r="P44" s="139" t="s">
        <v>79</v>
      </c>
      <c r="Q44" s="43">
        <v>12</v>
      </c>
      <c r="R44" s="20"/>
      <c r="T44" s="116"/>
      <c r="U44" s="89"/>
      <c r="V44" s="20"/>
      <c r="W44" s="20"/>
    </row>
    <row r="45" spans="1:23" ht="14.25" customHeight="1">
      <c r="A45" s="15"/>
      <c r="B45" s="321"/>
      <c r="C45" s="316"/>
      <c r="D45" s="319"/>
      <c r="E45" s="114">
        <v>0.61805555555555558</v>
      </c>
      <c r="I45" s="39"/>
      <c r="J45" s="144"/>
      <c r="K45" s="34" t="s">
        <v>81</v>
      </c>
      <c r="N45" s="38"/>
      <c r="O45" s="40"/>
      <c r="P45" s="43"/>
      <c r="Q45" s="32"/>
      <c r="R45" s="20"/>
      <c r="T45" s="116"/>
      <c r="V45" s="20"/>
      <c r="W45" s="20"/>
    </row>
    <row r="46" spans="1:23" ht="14.25" customHeight="1">
      <c r="A46" s="15"/>
      <c r="B46" s="107"/>
      <c r="C46" s="316"/>
      <c r="D46" s="319"/>
      <c r="E46" s="114">
        <v>0.69444444444444453</v>
      </c>
      <c r="I46" s="33"/>
      <c r="J46" s="132"/>
      <c r="K46" s="34"/>
      <c r="M46" s="36"/>
      <c r="N46" s="38"/>
      <c r="O46" s="40"/>
      <c r="P46" s="43"/>
      <c r="Q46" s="32"/>
      <c r="R46" s="20"/>
      <c r="T46" s="116"/>
      <c r="V46" s="20"/>
      <c r="W46" s="20"/>
    </row>
    <row r="47" spans="1:23" ht="14.25" customHeight="1">
      <c r="A47" s="15"/>
      <c r="B47" s="122"/>
      <c r="C47" s="317"/>
      <c r="D47" s="320"/>
      <c r="E47" s="115">
        <v>0.77083333333333337</v>
      </c>
      <c r="I47" s="35" t="s">
        <v>19</v>
      </c>
      <c r="J47" s="135"/>
      <c r="K47" s="41"/>
      <c r="M47" s="36"/>
      <c r="N47" s="38"/>
      <c r="O47" s="40"/>
      <c r="P47" s="43"/>
      <c r="Q47" s="32"/>
      <c r="R47" s="20"/>
      <c r="T47" s="116"/>
      <c r="V47" s="20"/>
      <c r="W47" s="20"/>
    </row>
    <row r="48" spans="1:23" ht="14.25" customHeight="1">
      <c r="A48" s="15"/>
      <c r="B48" s="105">
        <f>B42+1</f>
        <v>8</v>
      </c>
      <c r="C48" s="315" t="s">
        <v>21</v>
      </c>
      <c r="D48" s="318">
        <f>J48</f>
        <v>0</v>
      </c>
      <c r="E48" s="113">
        <v>0.3888888888888889</v>
      </c>
      <c r="I48" s="33"/>
      <c r="J48" s="143"/>
      <c r="K48" s="10"/>
      <c r="M48" s="36"/>
      <c r="N48" s="38"/>
      <c r="O48" s="40"/>
      <c r="P48" s="43"/>
      <c r="Q48" s="32"/>
      <c r="R48" s="20"/>
      <c r="T48" s="117"/>
      <c r="V48" s="20"/>
      <c r="W48" s="20"/>
    </row>
    <row r="49" spans="1:23" ht="14.25" customHeight="1">
      <c r="A49" s="15"/>
      <c r="B49" s="106"/>
      <c r="C49" s="328"/>
      <c r="D49" s="319"/>
      <c r="E49" s="114">
        <v>0.46527777777777773</v>
      </c>
      <c r="I49" s="33"/>
      <c r="J49" s="144"/>
      <c r="K49" s="34"/>
      <c r="M49" s="36"/>
      <c r="N49" s="38"/>
      <c r="O49" s="129" t="s">
        <v>53</v>
      </c>
      <c r="P49" s="43"/>
      <c r="Q49" s="32"/>
      <c r="R49" s="20"/>
      <c r="T49" s="116"/>
      <c r="V49" s="20"/>
      <c r="W49" s="20"/>
    </row>
    <row r="50" spans="1:23" ht="14.25" customHeight="1">
      <c r="A50" s="15"/>
      <c r="B50" s="321">
        <v>44136</v>
      </c>
      <c r="C50" s="328"/>
      <c r="D50" s="319"/>
      <c r="E50" s="114">
        <v>0.54166666666666663</v>
      </c>
      <c r="I50" s="33"/>
      <c r="J50" s="145"/>
      <c r="K50" s="34" t="s">
        <v>50</v>
      </c>
      <c r="M50" s="36"/>
      <c r="N50" s="38"/>
      <c r="O50" s="34" t="s">
        <v>59</v>
      </c>
      <c r="P50" s="43"/>
      <c r="Q50" s="32"/>
      <c r="R50" s="20"/>
      <c r="T50" s="116"/>
      <c r="V50" s="20"/>
      <c r="W50" s="20"/>
    </row>
    <row r="51" spans="1:23" ht="14.25" customHeight="1">
      <c r="A51" s="15"/>
      <c r="B51" s="321"/>
      <c r="C51" s="328"/>
      <c r="D51" s="319"/>
      <c r="E51" s="114">
        <v>0.61805555555555558</v>
      </c>
      <c r="I51" s="39"/>
      <c r="J51" s="144"/>
      <c r="K51" s="34" t="s">
        <v>52</v>
      </c>
      <c r="M51" s="36"/>
      <c r="N51" s="38"/>
      <c r="O51" s="40"/>
      <c r="P51" s="43"/>
      <c r="Q51" s="32"/>
      <c r="R51" s="20"/>
      <c r="T51" s="116"/>
      <c r="V51" s="20"/>
      <c r="W51" s="20"/>
    </row>
    <row r="52" spans="1:23" ht="14.25" customHeight="1">
      <c r="A52" s="15"/>
      <c r="B52" s="107"/>
      <c r="C52" s="328"/>
      <c r="D52" s="319"/>
      <c r="E52" s="114">
        <v>0.69444444444444453</v>
      </c>
      <c r="I52" s="49"/>
      <c r="J52" s="132"/>
      <c r="K52" s="34"/>
      <c r="N52" s="38"/>
      <c r="O52" s="40"/>
      <c r="P52" s="43"/>
      <c r="Q52" s="32"/>
      <c r="R52" s="20"/>
      <c r="T52" s="116"/>
      <c r="V52" s="20"/>
      <c r="W52" s="20"/>
    </row>
    <row r="53" spans="1:23" ht="14.25" customHeight="1">
      <c r="A53" s="15"/>
      <c r="B53" s="107"/>
      <c r="C53" s="329"/>
      <c r="D53" s="320"/>
      <c r="E53" s="115">
        <v>0.77083333333333337</v>
      </c>
      <c r="I53" s="112" t="s">
        <v>19</v>
      </c>
      <c r="J53" s="135"/>
      <c r="K53" s="41"/>
      <c r="M53" s="36"/>
      <c r="N53" s="38"/>
      <c r="O53" s="40"/>
      <c r="P53" s="43"/>
      <c r="Q53" s="32"/>
      <c r="R53" s="20"/>
      <c r="T53" s="116"/>
      <c r="V53" s="20"/>
      <c r="W53" s="20"/>
    </row>
    <row r="54" spans="1:23" ht="14.25" customHeight="1">
      <c r="A54" s="15"/>
      <c r="B54" s="105">
        <f>B48+1</f>
        <v>9</v>
      </c>
      <c r="C54" s="315" t="s">
        <v>21</v>
      </c>
      <c r="D54" s="318">
        <f>J54</f>
        <v>0</v>
      </c>
      <c r="E54" s="113">
        <v>0.3888888888888889</v>
      </c>
      <c r="I54" s="33"/>
      <c r="J54" s="143"/>
      <c r="K54" s="34"/>
      <c r="M54" s="36"/>
      <c r="N54" s="38"/>
      <c r="O54" s="40"/>
      <c r="P54" s="43"/>
      <c r="Q54" s="32"/>
      <c r="R54" s="20"/>
      <c r="T54" s="117"/>
      <c r="V54" s="20"/>
      <c r="W54" s="20"/>
    </row>
    <row r="55" spans="1:23" ht="14.25" customHeight="1">
      <c r="A55" s="15"/>
      <c r="B55" s="106"/>
      <c r="C55" s="328"/>
      <c r="D55" s="319"/>
      <c r="E55" s="114">
        <v>0.46527777777777773</v>
      </c>
      <c r="I55" s="33"/>
      <c r="J55" s="144"/>
      <c r="K55" s="34"/>
      <c r="M55" s="36"/>
      <c r="N55" s="38"/>
      <c r="O55" s="40"/>
      <c r="P55" s="43"/>
      <c r="Q55" s="32"/>
      <c r="R55" s="20"/>
      <c r="T55" s="116"/>
      <c r="V55" s="20"/>
      <c r="W55" s="20"/>
    </row>
    <row r="56" spans="1:23" ht="14.25" customHeight="1">
      <c r="A56" s="15"/>
      <c r="B56" s="321">
        <v>44143</v>
      </c>
      <c r="C56" s="328"/>
      <c r="D56" s="319"/>
      <c r="E56" s="114">
        <v>0.54166666666666663</v>
      </c>
      <c r="I56" s="33"/>
      <c r="J56" s="145"/>
      <c r="K56" s="34" t="s">
        <v>56</v>
      </c>
      <c r="M56" s="36"/>
      <c r="N56" s="38"/>
      <c r="O56" s="40"/>
      <c r="P56" s="43"/>
      <c r="Q56" s="32"/>
      <c r="R56" s="20"/>
      <c r="T56" s="116"/>
      <c r="V56" s="20"/>
      <c r="W56" s="20"/>
    </row>
    <row r="57" spans="1:23" ht="14.25" customHeight="1">
      <c r="A57" s="15"/>
      <c r="B57" s="321"/>
      <c r="C57" s="328"/>
      <c r="D57" s="319"/>
      <c r="E57" s="114">
        <v>0.61805555555555558</v>
      </c>
      <c r="I57" s="39"/>
      <c r="J57" s="144"/>
      <c r="K57" s="34" t="s">
        <v>58</v>
      </c>
      <c r="M57" s="36"/>
      <c r="N57" s="38"/>
      <c r="O57" s="40"/>
      <c r="P57" s="40"/>
      <c r="Q57" s="43"/>
      <c r="R57" s="32"/>
      <c r="T57" s="20"/>
      <c r="U57" s="116"/>
      <c r="W57" s="20"/>
    </row>
    <row r="58" spans="1:23" ht="14.25" customHeight="1">
      <c r="A58" s="15"/>
      <c r="B58" s="107"/>
      <c r="C58" s="328"/>
      <c r="D58" s="319"/>
      <c r="E58" s="114">
        <v>0.69444444444444453</v>
      </c>
      <c r="I58" s="33"/>
      <c r="J58" s="132"/>
      <c r="K58" s="7"/>
      <c r="M58" s="36"/>
      <c r="N58" s="38"/>
      <c r="O58" s="40"/>
      <c r="P58" s="40"/>
      <c r="Q58" s="43"/>
      <c r="R58" s="32"/>
      <c r="T58" s="20"/>
      <c r="U58" s="116"/>
      <c r="W58" s="20"/>
    </row>
    <row r="59" spans="1:23" ht="14.25" customHeight="1">
      <c r="A59" s="15"/>
      <c r="B59" s="107"/>
      <c r="C59" s="329"/>
      <c r="D59" s="320"/>
      <c r="E59" s="115">
        <v>0.77083333333333337</v>
      </c>
      <c r="I59" s="35" t="s">
        <v>19</v>
      </c>
      <c r="J59" s="135"/>
      <c r="K59" s="8"/>
      <c r="M59" s="36"/>
      <c r="N59" s="38"/>
      <c r="O59" s="140" t="s">
        <v>61</v>
      </c>
      <c r="P59" s="139"/>
      <c r="Q59" s="40" t="s">
        <v>68</v>
      </c>
      <c r="R59" s="43">
        <v>1</v>
      </c>
      <c r="T59" s="20"/>
      <c r="U59" s="116"/>
      <c r="W59" s="20"/>
    </row>
    <row r="60" spans="1:23" ht="14.25" customHeight="1">
      <c r="A60" s="15"/>
      <c r="B60" s="105">
        <f>B54+1</f>
        <v>10</v>
      </c>
      <c r="C60" s="315" t="s">
        <v>21</v>
      </c>
      <c r="D60" s="318">
        <f>J60</f>
        <v>0</v>
      </c>
      <c r="E60" s="113">
        <v>0.3888888888888889</v>
      </c>
      <c r="I60" s="33"/>
      <c r="J60" s="143"/>
      <c r="K60" s="10"/>
      <c r="M60" s="36"/>
      <c r="N60" s="38"/>
      <c r="O60" s="140" t="s">
        <v>62</v>
      </c>
      <c r="P60" s="139"/>
      <c r="Q60" s="40" t="s">
        <v>69</v>
      </c>
      <c r="R60" s="43">
        <v>6</v>
      </c>
      <c r="T60" s="20"/>
      <c r="U60" s="116"/>
      <c r="V60" s="71"/>
      <c r="W60" s="20"/>
    </row>
    <row r="61" spans="1:23" ht="14.25" customHeight="1">
      <c r="A61" s="15"/>
      <c r="B61" s="106"/>
      <c r="C61" s="328"/>
      <c r="D61" s="319"/>
      <c r="E61" s="114">
        <v>0.46527777777777773</v>
      </c>
      <c r="I61" s="39"/>
      <c r="J61" s="144"/>
      <c r="K61" s="34"/>
      <c r="M61" s="36"/>
      <c r="N61" s="38"/>
      <c r="O61" s="42" t="s">
        <v>63</v>
      </c>
      <c r="P61" s="139"/>
      <c r="Q61" s="40" t="s">
        <v>80</v>
      </c>
      <c r="R61" s="43">
        <v>4</v>
      </c>
      <c r="T61" s="20"/>
      <c r="U61" s="116"/>
      <c r="W61" s="20"/>
    </row>
    <row r="62" spans="1:23" ht="14.25" customHeight="1">
      <c r="A62" s="15"/>
      <c r="B62" s="321">
        <v>44157</v>
      </c>
      <c r="C62" s="328"/>
      <c r="D62" s="319"/>
      <c r="E62" s="114">
        <v>0.54166666666666663</v>
      </c>
      <c r="I62" s="33"/>
      <c r="J62" s="145"/>
      <c r="K62" s="125" t="s">
        <v>54</v>
      </c>
      <c r="M62" s="36"/>
      <c r="N62" s="38"/>
      <c r="O62" s="42" t="s">
        <v>18</v>
      </c>
      <c r="P62" s="140"/>
      <c r="Q62" s="139" t="s">
        <v>70</v>
      </c>
      <c r="R62" s="43">
        <v>2</v>
      </c>
      <c r="T62" s="20"/>
      <c r="U62" s="116"/>
      <c r="W62" s="20"/>
    </row>
    <row r="63" spans="1:23" ht="14.25" customHeight="1">
      <c r="A63" s="15"/>
      <c r="B63" s="321"/>
      <c r="C63" s="328"/>
      <c r="D63" s="319"/>
      <c r="E63" s="114">
        <v>0.61805555555555558</v>
      </c>
      <c r="I63" s="33"/>
      <c r="J63" s="144"/>
      <c r="K63" s="34" t="s">
        <v>60</v>
      </c>
      <c r="M63" s="36"/>
      <c r="N63" s="38"/>
      <c r="O63" s="42" t="s">
        <v>37</v>
      </c>
      <c r="P63" s="140"/>
      <c r="Q63" s="139" t="s">
        <v>71</v>
      </c>
      <c r="R63" s="43">
        <v>7</v>
      </c>
      <c r="T63" s="20"/>
      <c r="U63" s="116"/>
      <c r="W63" s="20"/>
    </row>
    <row r="64" spans="1:23" ht="14.25" customHeight="1">
      <c r="A64" s="15"/>
      <c r="B64" s="107"/>
      <c r="C64" s="328"/>
      <c r="D64" s="319"/>
      <c r="E64" s="114">
        <v>0.69444444444444453</v>
      </c>
      <c r="I64" s="33"/>
      <c r="J64" s="132"/>
      <c r="K64" s="34"/>
      <c r="M64" s="36"/>
      <c r="N64" s="38"/>
      <c r="O64" s="142" t="s">
        <v>64</v>
      </c>
      <c r="P64" s="139"/>
      <c r="Q64" s="139" t="s">
        <v>72</v>
      </c>
      <c r="R64" s="43">
        <v>8</v>
      </c>
      <c r="S64" s="51"/>
      <c r="T64" s="20"/>
      <c r="U64" s="116"/>
      <c r="W64" s="20"/>
    </row>
    <row r="65" spans="1:23" ht="14.25" customHeight="1">
      <c r="A65" s="15"/>
      <c r="B65" s="107"/>
      <c r="C65" s="329"/>
      <c r="D65" s="320"/>
      <c r="E65" s="115">
        <v>0.77083333333333337</v>
      </c>
      <c r="I65" s="35" t="s">
        <v>19</v>
      </c>
      <c r="J65" s="135"/>
      <c r="K65" s="41"/>
      <c r="M65" s="36"/>
      <c r="N65" s="38"/>
      <c r="O65" s="42" t="s">
        <v>20</v>
      </c>
      <c r="P65" s="139"/>
      <c r="Q65" s="139" t="s">
        <v>73</v>
      </c>
      <c r="R65" s="43">
        <v>3</v>
      </c>
      <c r="T65" s="20"/>
      <c r="U65" s="116"/>
      <c r="W65" s="20"/>
    </row>
    <row r="66" spans="1:23" ht="14.25" customHeight="1">
      <c r="A66" s="15"/>
      <c r="B66" s="105">
        <f>B60+1</f>
        <v>11</v>
      </c>
      <c r="C66" s="315" t="s">
        <v>21</v>
      </c>
      <c r="D66" s="318">
        <f>J66</f>
        <v>0</v>
      </c>
      <c r="E66" s="113">
        <v>0.3888888888888889</v>
      </c>
      <c r="I66" s="30"/>
      <c r="J66" s="143"/>
      <c r="K66" s="34"/>
      <c r="M66" s="36"/>
      <c r="N66" s="38"/>
      <c r="O66" s="6" t="s">
        <v>74</v>
      </c>
      <c r="P66" s="140"/>
      <c r="Q66" s="139" t="s">
        <v>75</v>
      </c>
      <c r="R66" s="43">
        <v>10</v>
      </c>
      <c r="T66" s="20"/>
      <c r="U66" s="116"/>
      <c r="W66" s="20"/>
    </row>
    <row r="67" spans="1:23" ht="14.25" customHeight="1">
      <c r="A67" s="15"/>
      <c r="B67" s="106"/>
      <c r="C67" s="328"/>
      <c r="D67" s="319"/>
      <c r="E67" s="114">
        <v>0.46527777777777773</v>
      </c>
      <c r="I67" s="33"/>
      <c r="J67" s="144"/>
      <c r="K67" s="34"/>
      <c r="M67" s="36"/>
      <c r="N67" s="38"/>
      <c r="O67" s="6" t="s">
        <v>65</v>
      </c>
      <c r="P67" s="140"/>
      <c r="Q67" s="139" t="s">
        <v>76</v>
      </c>
      <c r="R67" s="43">
        <v>5</v>
      </c>
      <c r="T67" s="20"/>
      <c r="U67" s="116"/>
      <c r="W67" s="20"/>
    </row>
    <row r="68" spans="1:23" ht="14.25" customHeight="1">
      <c r="A68" s="15"/>
      <c r="B68" s="321">
        <v>44164</v>
      </c>
      <c r="C68" s="328"/>
      <c r="D68" s="319"/>
      <c r="E68" s="114">
        <v>0.54166666666666663</v>
      </c>
      <c r="I68" s="33"/>
      <c r="J68" s="145"/>
      <c r="K68" s="129" t="s">
        <v>53</v>
      </c>
      <c r="M68" s="36"/>
      <c r="N68" s="38"/>
      <c r="O68" s="6" t="s">
        <v>50</v>
      </c>
      <c r="P68" s="6"/>
      <c r="Q68" s="139" t="s">
        <v>77</v>
      </c>
      <c r="R68" s="43">
        <v>9</v>
      </c>
      <c r="T68" s="20"/>
      <c r="U68" s="116"/>
      <c r="W68" s="20"/>
    </row>
    <row r="69" spans="1:23" ht="14.25" customHeight="1">
      <c r="A69" s="15"/>
      <c r="B69" s="321"/>
      <c r="C69" s="328"/>
      <c r="D69" s="319"/>
      <c r="E69" s="114">
        <v>0.61805555555555558</v>
      </c>
      <c r="I69" s="39"/>
      <c r="J69" s="144"/>
      <c r="K69" s="34" t="s">
        <v>83</v>
      </c>
      <c r="M69" s="36"/>
      <c r="N69" s="38"/>
      <c r="O69" s="6" t="s">
        <v>66</v>
      </c>
      <c r="P69" s="140"/>
      <c r="Q69" s="139" t="s">
        <v>78</v>
      </c>
      <c r="R69" s="43">
        <v>11</v>
      </c>
      <c r="T69" s="20"/>
      <c r="U69" s="117"/>
      <c r="W69" s="20"/>
    </row>
    <row r="70" spans="1:23" ht="14.25" customHeight="1">
      <c r="A70" s="15"/>
      <c r="B70" s="107"/>
      <c r="C70" s="328"/>
      <c r="D70" s="319"/>
      <c r="E70" s="114">
        <v>0.69444444444444453</v>
      </c>
      <c r="I70" s="33"/>
      <c r="J70" s="132"/>
      <c r="K70" s="34"/>
      <c r="M70" s="36"/>
      <c r="N70" s="38"/>
      <c r="O70" s="6" t="s">
        <v>67</v>
      </c>
      <c r="P70" s="140"/>
      <c r="Q70" s="139" t="s">
        <v>79</v>
      </c>
      <c r="R70" s="43">
        <v>12</v>
      </c>
      <c r="T70" s="20"/>
      <c r="U70" s="117"/>
      <c r="W70" s="20"/>
    </row>
    <row r="71" spans="1:23" ht="14.25" customHeight="1">
      <c r="A71" s="15"/>
      <c r="B71" s="107"/>
      <c r="C71" s="329"/>
      <c r="D71" s="320"/>
      <c r="E71" s="115">
        <v>0.77083333333333337</v>
      </c>
      <c r="I71" s="35" t="s">
        <v>19</v>
      </c>
      <c r="J71" s="135"/>
      <c r="K71" s="41"/>
      <c r="M71" s="36"/>
      <c r="N71" s="38"/>
      <c r="O71" s="40"/>
      <c r="P71" s="40"/>
      <c r="Q71" s="43"/>
      <c r="R71" s="32"/>
      <c r="T71" s="20"/>
      <c r="U71" s="117"/>
      <c r="V71" s="20"/>
      <c r="W71" s="20"/>
    </row>
    <row r="72" spans="1:23" ht="14.25" customHeight="1">
      <c r="A72" s="15"/>
      <c r="B72" s="52" t="s">
        <v>28</v>
      </c>
      <c r="C72" s="5"/>
      <c r="D72" s="3"/>
      <c r="E72" s="4"/>
      <c r="F72" s="97"/>
      <c r="G72" s="53"/>
      <c r="H72" s="70"/>
      <c r="I72" s="54"/>
      <c r="J72" s="79"/>
      <c r="K72" s="34"/>
      <c r="N72" s="38"/>
      <c r="O72" s="40"/>
      <c r="P72" s="40"/>
      <c r="Q72" s="43"/>
      <c r="R72" s="32"/>
      <c r="T72" s="20"/>
      <c r="U72" s="117"/>
      <c r="V72" s="20"/>
      <c r="W72" s="20"/>
    </row>
    <row r="73" spans="1:23" ht="14.25" customHeight="1">
      <c r="A73" s="15"/>
      <c r="B73" s="55" t="s">
        <v>29</v>
      </c>
      <c r="C73" s="13"/>
      <c r="D73" s="13"/>
      <c r="E73" s="13"/>
      <c r="F73" s="98"/>
      <c r="G73" s="13"/>
      <c r="H73" s="71"/>
      <c r="I73" s="13"/>
      <c r="J73" s="80"/>
      <c r="K73" s="34"/>
      <c r="N73" s="38"/>
      <c r="O73" s="40"/>
      <c r="P73" s="40"/>
      <c r="Q73" s="43"/>
      <c r="R73" s="32"/>
      <c r="U73" s="117"/>
      <c r="W73" s="71"/>
    </row>
    <row r="74" spans="1:23" ht="14.25" customHeight="1">
      <c r="A74" s="15"/>
      <c r="B74" s="56" t="s">
        <v>9</v>
      </c>
      <c r="C74" s="14"/>
      <c r="D74" s="14"/>
      <c r="E74" s="14"/>
      <c r="F74" s="99"/>
      <c r="G74" s="14"/>
      <c r="H74" s="72"/>
      <c r="I74" s="14"/>
      <c r="J74" s="81"/>
      <c r="K74" s="34" t="s">
        <v>82</v>
      </c>
      <c r="N74" s="38"/>
      <c r="O74" s="40"/>
      <c r="P74" s="40"/>
      <c r="Q74" s="43"/>
      <c r="R74" s="32"/>
      <c r="U74" s="117"/>
      <c r="W74" s="72"/>
    </row>
    <row r="75" spans="1:23" ht="14.25" customHeight="1">
      <c r="A75" s="15"/>
      <c r="B75" s="57" t="s">
        <v>30</v>
      </c>
      <c r="C75" s="58"/>
      <c r="D75" s="58"/>
      <c r="E75" s="58"/>
      <c r="F75" s="99"/>
      <c r="G75" s="58"/>
      <c r="H75" s="73"/>
      <c r="I75" s="58"/>
      <c r="J75" s="82"/>
      <c r="K75" s="34"/>
      <c r="N75" s="38"/>
      <c r="O75" s="40"/>
      <c r="P75" s="40"/>
      <c r="Q75" s="43"/>
      <c r="R75" s="32"/>
      <c r="U75" s="20"/>
      <c r="W75" s="73"/>
    </row>
    <row r="76" spans="1:23" ht="14.25" customHeight="1">
      <c r="A76" s="15"/>
      <c r="B76" s="59" t="s">
        <v>31</v>
      </c>
      <c r="C76" s="60"/>
      <c r="D76" s="60"/>
      <c r="E76" s="60"/>
      <c r="F76" s="100"/>
      <c r="G76" s="61"/>
      <c r="H76" s="74"/>
      <c r="I76" s="62"/>
      <c r="J76" s="83"/>
      <c r="K76" s="7"/>
      <c r="N76" s="38"/>
      <c r="O76" s="40"/>
      <c r="P76" s="40"/>
      <c r="Q76" s="43"/>
      <c r="R76" s="32"/>
      <c r="U76" s="20"/>
      <c r="W76" s="87"/>
    </row>
    <row r="77" spans="1:23" ht="14.25" customHeight="1" thickBot="1">
      <c r="A77" s="15"/>
      <c r="B77" s="63" t="s">
        <v>32</v>
      </c>
      <c r="C77" s="12"/>
      <c r="D77" s="12"/>
      <c r="E77" s="12"/>
      <c r="F77" s="101"/>
      <c r="G77" s="64"/>
      <c r="H77" s="322" t="s">
        <v>41</v>
      </c>
      <c r="I77" s="322"/>
      <c r="J77" s="323"/>
      <c r="K77" s="9"/>
      <c r="N77" s="38"/>
      <c r="O77" s="40"/>
      <c r="P77" s="40"/>
      <c r="Q77" s="43"/>
      <c r="R77" s="32"/>
      <c r="U77" s="20"/>
      <c r="W77" s="90"/>
    </row>
    <row r="78" spans="1:23" ht="15" customHeight="1">
      <c r="A78" s="15"/>
      <c r="B78" s="109"/>
      <c r="C78" s="65"/>
      <c r="D78" s="65"/>
      <c r="E78" s="65"/>
      <c r="F78" s="102"/>
      <c r="G78" s="65"/>
      <c r="H78" s="75"/>
      <c r="I78" s="65"/>
      <c r="J78" s="75"/>
      <c r="K78" s="65"/>
      <c r="N78" s="38"/>
      <c r="O78" s="40"/>
      <c r="P78" s="40"/>
      <c r="Q78" s="43"/>
      <c r="R78" s="32"/>
      <c r="U78" s="20"/>
      <c r="V78" s="72"/>
      <c r="W78" s="91"/>
    </row>
    <row r="79" spans="1:23" ht="18" customHeight="1">
      <c r="A79" s="15"/>
      <c r="B79" s="110"/>
      <c r="C79" s="67"/>
      <c r="D79" s="67"/>
      <c r="N79" s="38"/>
      <c r="O79" s="40"/>
      <c r="P79" s="40"/>
      <c r="Q79" s="43"/>
      <c r="R79" s="37"/>
      <c r="U79" s="20"/>
      <c r="W79" s="89"/>
    </row>
    <row r="80" spans="1:23">
      <c r="B80" s="110"/>
      <c r="C80" s="67"/>
      <c r="D80" s="67"/>
      <c r="N80" s="45"/>
      <c r="U80" s="20"/>
    </row>
    <row r="81" spans="2:21">
      <c r="B81" s="110"/>
      <c r="D81" s="67"/>
      <c r="N81" s="45"/>
      <c r="U81" s="20"/>
    </row>
    <row r="82" spans="2:21">
      <c r="B82" s="110"/>
      <c r="C82" s="67"/>
      <c r="D82" s="67"/>
      <c r="N82" s="45"/>
      <c r="U82" s="20"/>
    </row>
    <row r="83" spans="2:21">
      <c r="B83" s="110"/>
      <c r="C83" s="67"/>
      <c r="D83" s="67"/>
      <c r="N83" s="45"/>
      <c r="U83" s="20"/>
    </row>
    <row r="84" spans="2:21">
      <c r="B84" s="110"/>
      <c r="D84" s="67"/>
      <c r="U84" s="86"/>
    </row>
    <row r="85" spans="2:21">
      <c r="B85" s="110"/>
      <c r="N85" s="45"/>
      <c r="U85" s="71"/>
    </row>
    <row r="86" spans="2:21">
      <c r="B86" s="110"/>
      <c r="N86" s="45"/>
      <c r="U86" s="72"/>
    </row>
    <row r="87" spans="2:21">
      <c r="B87" s="110"/>
      <c r="D87" s="67"/>
      <c r="N87" s="42"/>
      <c r="U87" s="73"/>
    </row>
    <row r="88" spans="2:21">
      <c r="B88" s="110"/>
      <c r="D88" s="67"/>
      <c r="U88" s="87"/>
    </row>
    <row r="89" spans="2:21">
      <c r="B89" s="110"/>
      <c r="C89" s="67"/>
      <c r="N89" s="42"/>
      <c r="U89" s="90"/>
    </row>
    <row r="90" spans="2:21">
      <c r="B90" s="110"/>
      <c r="C90" s="67"/>
      <c r="N90" s="42"/>
      <c r="U90" s="91"/>
    </row>
    <row r="91" spans="2:21">
      <c r="N91" s="45"/>
      <c r="U91" s="89"/>
    </row>
    <row r="92" spans="2:21">
      <c r="N92" s="45"/>
    </row>
    <row r="93" spans="2:21">
      <c r="U93" s="85"/>
    </row>
    <row r="99" spans="22:22">
      <c r="V99" s="73"/>
    </row>
    <row r="105" spans="22:22">
      <c r="V105" s="120"/>
    </row>
    <row r="111" spans="22:22">
      <c r="V111" s="119"/>
    </row>
    <row r="112" spans="22:22">
      <c r="V112" s="89"/>
    </row>
    <row r="128" spans="22:22">
      <c r="V128" s="71"/>
    </row>
  </sheetData>
  <mergeCells count="40">
    <mergeCell ref="C66:C71"/>
    <mergeCell ref="D66:D71"/>
    <mergeCell ref="B68:B69"/>
    <mergeCell ref="H77:J77"/>
    <mergeCell ref="C54:C59"/>
    <mergeCell ref="D54:D59"/>
    <mergeCell ref="B56:B57"/>
    <mergeCell ref="C60:C65"/>
    <mergeCell ref="D60:D65"/>
    <mergeCell ref="B62:B63"/>
    <mergeCell ref="C42:C47"/>
    <mergeCell ref="D42:D47"/>
    <mergeCell ref="B44:B45"/>
    <mergeCell ref="C48:C53"/>
    <mergeCell ref="D48:D53"/>
    <mergeCell ref="B50:B51"/>
    <mergeCell ref="C30:C35"/>
    <mergeCell ref="D30:D35"/>
    <mergeCell ref="B32:B33"/>
    <mergeCell ref="C36:C41"/>
    <mergeCell ref="D36:D41"/>
    <mergeCell ref="B38:B39"/>
    <mergeCell ref="C29:D29"/>
    <mergeCell ref="F29:H29"/>
    <mergeCell ref="I29:K29"/>
    <mergeCell ref="C23:C28"/>
    <mergeCell ref="D23:D28"/>
    <mergeCell ref="B25:B26"/>
    <mergeCell ref="C11:C16"/>
    <mergeCell ref="D11:D16"/>
    <mergeCell ref="B13:B14"/>
    <mergeCell ref="C17:C22"/>
    <mergeCell ref="D17:D22"/>
    <mergeCell ref="B19:B20"/>
    <mergeCell ref="B2:K2"/>
    <mergeCell ref="N3:R3"/>
    <mergeCell ref="F4:H4"/>
    <mergeCell ref="C5:C10"/>
    <mergeCell ref="D5:D10"/>
    <mergeCell ref="B7:B8"/>
  </mergeCells>
  <phoneticPr fontId="2"/>
  <pageMargins left="0.23622047244094491" right="0.19685039370078741" top="0.23622047244094491" bottom="0.19685039370078741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2021 (修正版)</vt:lpstr>
      <vt:lpstr>星取表</vt:lpstr>
      <vt:lpstr>得点者</vt:lpstr>
      <vt:lpstr>2021採用案(4月4日)</vt:lpstr>
      <vt:lpstr>2021原案</vt:lpstr>
      <vt:lpstr>'2021 (修正版)'!Print_Area</vt:lpstr>
      <vt:lpstr>'2021原案'!Print_Area</vt:lpstr>
      <vt:lpstr>'2021採用案(4月4日)'!Print_Area</vt:lpstr>
      <vt:lpstr>星取表!Print_Area</vt:lpstr>
    </vt:vector>
  </TitlesOfParts>
  <Company>YBK工業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宇徳四郎</dc:creator>
  <cp:lastModifiedBy>Mukuta</cp:lastModifiedBy>
  <cp:lastPrinted>2022-01-23T14:55:06Z</cp:lastPrinted>
  <dcterms:created xsi:type="dcterms:W3CDTF">2000-02-15T11:05:43Z</dcterms:created>
  <dcterms:modified xsi:type="dcterms:W3CDTF">2022-01-23T15:56:40Z</dcterms:modified>
</cp:coreProperties>
</file>