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7870" windowHeight="11475" firstSheet="1" activeTab="1"/>
  </bookViews>
  <sheets>
    <sheet name="000000" sheetId="1" state="veryHidden" r:id="rId1"/>
    <sheet name="2022（0421）" sheetId="2" r:id="rId2"/>
    <sheet name="2022（0419）" sheetId="3" r:id="rId3"/>
    <sheet name="2022（0320）" sheetId="4" r:id="rId4"/>
    <sheet name="Aグループ" sheetId="5" r:id="rId5"/>
    <sheet name="Bグループ " sheetId="6" r:id="rId6"/>
    <sheet name="成績" sheetId="7" r:id="rId7"/>
    <sheet name="Sheet2" sheetId="8" r:id="rId8"/>
  </sheets>
  <definedNames>
    <definedName name="_xlfn.SUMIFS" hidden="1">#NAME?</definedName>
  </definedNames>
  <calcPr fullCalcOnLoad="1"/>
</workbook>
</file>

<file path=xl/comments6.xml><?xml version="1.0" encoding="utf-8"?>
<comments xmlns="http://schemas.openxmlformats.org/spreadsheetml/2006/main">
  <authors>
    <author>PCUSER</author>
  </authors>
  <commentList>
    <comment ref="B5" authorId="0">
      <text>
        <r>
          <rPr>
            <b/>
            <sz val="9"/>
            <rFont val="ＭＳ Ｐゴシック"/>
            <family val="3"/>
          </rPr>
          <t>PCUSER:</t>
        </r>
        <r>
          <rPr>
            <sz val="9"/>
            <rFont val="ＭＳ Ｐゴシック"/>
            <family val="3"/>
          </rPr>
          <t xml:space="preserve">
</t>
        </r>
      </text>
    </comment>
  </commentList>
</comments>
</file>

<file path=xl/comments7.xml><?xml version="1.0" encoding="utf-8"?>
<comments xmlns="http://schemas.openxmlformats.org/spreadsheetml/2006/main">
  <authors>
    <author>PCUSER</author>
  </authors>
  <commentList>
    <comment ref="B34" authorId="0">
      <text>
        <r>
          <rPr>
            <b/>
            <sz val="9"/>
            <rFont val="ＭＳ Ｐゴシック"/>
            <family val="3"/>
          </rPr>
          <t>PCUSER:</t>
        </r>
        <r>
          <rPr>
            <sz val="9"/>
            <rFont val="ＭＳ Ｐゴシック"/>
            <family val="3"/>
          </rPr>
          <t xml:space="preserve">
</t>
        </r>
      </text>
    </comment>
  </commentList>
</comments>
</file>

<file path=xl/sharedStrings.xml><?xml version="1.0" encoding="utf-8"?>
<sst xmlns="http://schemas.openxmlformats.org/spreadsheetml/2006/main" count="2139" uniqueCount="226">
  <si>
    <t>月／日</t>
  </si>
  <si>
    <t>当番チーム</t>
  </si>
  <si>
    <t>グラウンド</t>
  </si>
  <si>
    <t>キックオフ</t>
  </si>
  <si>
    <t>審判</t>
  </si>
  <si>
    <t>（NO．１）</t>
  </si>
  <si>
    <t>斉藤  治樹</t>
  </si>
  <si>
    <t>大隅  壮行</t>
  </si>
  <si>
    <t>（NO．２）</t>
  </si>
  <si>
    <t>-</t>
  </si>
  <si>
    <t>対 戦 カ ー ド</t>
  </si>
  <si>
    <t>090-2787-1579</t>
  </si>
  <si>
    <t>阿波ＦＣ</t>
  </si>
  <si>
    <t>川友楽</t>
  </si>
  <si>
    <t>吉野倶楽部</t>
  </si>
  <si>
    <t>スターウエスト</t>
  </si>
  <si>
    <t>パルティーノ</t>
  </si>
  <si>
    <t xml:space="preserve">応神クラブ </t>
  </si>
  <si>
    <t>阿南シニアフットボールクラブ</t>
  </si>
  <si>
    <t xml:space="preserve">小松島OFC </t>
  </si>
  <si>
    <t>オールディーズＦＣ</t>
  </si>
  <si>
    <t>村岡　英治</t>
  </si>
  <si>
    <t>090-1577-4618</t>
  </si>
  <si>
    <t xml:space="preserve">鴨島フットボールクラブ </t>
  </si>
  <si>
    <t>中村　高宏</t>
  </si>
  <si>
    <t>綾野　哲也</t>
  </si>
  <si>
    <t>090-7140-2620</t>
  </si>
  <si>
    <t>徳島市シニア サッカークラブ</t>
  </si>
  <si>
    <t>油形  彰</t>
  </si>
  <si>
    <t>高田　恵二</t>
  </si>
  <si>
    <t>090-1004-6152</t>
  </si>
  <si>
    <t>渡部　誠</t>
  </si>
  <si>
    <t>090-8974-2092</t>
  </si>
  <si>
    <t>Ｚ　　団</t>
  </si>
  <si>
    <t>出張　篤史</t>
  </si>
  <si>
    <t>090-8970-2041</t>
  </si>
  <si>
    <t>津田フットボールクラブ</t>
  </si>
  <si>
    <t>各チーム代表者TEL</t>
  </si>
  <si>
    <t xml:space="preserve">フットボールクラブ　チロリン村 </t>
  </si>
  <si>
    <t>岡崎　哲也</t>
  </si>
  <si>
    <t>090-4507-6107</t>
  </si>
  <si>
    <t>乃一  裕二</t>
  </si>
  <si>
    <t>090-6282-3733</t>
  </si>
  <si>
    <t>石井シニアフットボールクラブ</t>
  </si>
  <si>
    <t>徳島県庁ＦＣゴールド</t>
  </si>
  <si>
    <t>ＳＣＲ＠ＴＣＨ＋（ｽｸﾗｯﾁﾌﾟﾗｽ）</t>
  </si>
  <si>
    <t>河野　雅昭</t>
  </si>
  <si>
    <t>090-4332-5734</t>
  </si>
  <si>
    <t>シニアリーグ長</t>
  </si>
  <si>
    <t>宮倉　義輝</t>
  </si>
  <si>
    <t>イエローシニア</t>
  </si>
  <si>
    <t>川西　哲也</t>
  </si>
  <si>
    <t>090-3183-1821</t>
  </si>
  <si>
    <t>脇谷　浩一</t>
  </si>
  <si>
    <t>090-5141-6939</t>
  </si>
  <si>
    <t>中木　英陽</t>
  </si>
  <si>
    <t>090-4334-9916</t>
  </si>
  <si>
    <t>G</t>
  </si>
  <si>
    <t>渭東クラブ</t>
  </si>
  <si>
    <t>Ｔ・Ｃ・Ｏ・ＳＣ</t>
  </si>
  <si>
    <t>090-8975-2722</t>
  </si>
  <si>
    <t>レッドオールド</t>
  </si>
  <si>
    <t>阿部　浩二</t>
  </si>
  <si>
    <t>090-9459-192</t>
  </si>
  <si>
    <t>高田　佳和</t>
  </si>
  <si>
    <t>川原　孝司</t>
  </si>
  <si>
    <t>090-7572-7419</t>
  </si>
  <si>
    <t>ｼﾆｱﾘｰｸﾞ副委員長・審判委員長</t>
  </si>
  <si>
    <t>090-1322-6010</t>
  </si>
  <si>
    <t>Ａ　グループ</t>
  </si>
  <si>
    <t>鳴門クラブ</t>
  </si>
  <si>
    <t>応神クラブ</t>
  </si>
  <si>
    <t>鴨島FC</t>
  </si>
  <si>
    <t>渭東クラブ</t>
  </si>
  <si>
    <t>津田ＦＣ</t>
  </si>
  <si>
    <t>交流戦</t>
  </si>
  <si>
    <t>試合数</t>
  </si>
  <si>
    <t>勝　敗</t>
  </si>
  <si>
    <t>得失点</t>
  </si>
  <si>
    <t>勝点</t>
  </si>
  <si>
    <t>勝</t>
  </si>
  <si>
    <t>分</t>
  </si>
  <si>
    <t>負</t>
  </si>
  <si>
    <t>得</t>
  </si>
  <si>
    <t>失</t>
  </si>
  <si>
    <t>差</t>
  </si>
  <si>
    <t>Z  団</t>
  </si>
  <si>
    <t>-</t>
  </si>
  <si>
    <t>-</t>
  </si>
  <si>
    <t>○</t>
  </si>
  <si>
    <t>△</t>
  </si>
  <si>
    <t>●</t>
  </si>
  <si>
    <t>Ｔ．Ｃ．Ｏ　ＳＣ</t>
  </si>
  <si>
    <t>阿南ＳＦＣ</t>
  </si>
  <si>
    <t>チロリン村</t>
  </si>
  <si>
    <t>県庁ＦＣＧ</t>
  </si>
  <si>
    <t>オールディーズ</t>
  </si>
  <si>
    <t>スクラッチ+</t>
  </si>
  <si>
    <t>小松島ＯＦＣ</t>
  </si>
  <si>
    <t>石井ＳＦＣ</t>
  </si>
  <si>
    <t>徳島市ＳＳＣ</t>
  </si>
  <si>
    <t>B　グループ</t>
  </si>
  <si>
    <t xml:space="preserve">フットボールクラブ　チロリン村 </t>
  </si>
  <si>
    <t>※成績に交流戦は含まない</t>
  </si>
  <si>
    <t>応神クラブ</t>
  </si>
  <si>
    <t xml:space="preserve">鳴門クラブ </t>
  </si>
  <si>
    <t>津田フットボールクラブ</t>
  </si>
  <si>
    <t>Ｚ　　団</t>
  </si>
  <si>
    <t>川友楽</t>
  </si>
  <si>
    <t>阿南シニアフットボールクラブ</t>
  </si>
  <si>
    <t>徳島県庁ＦＣゴールド</t>
  </si>
  <si>
    <t>吉野倶楽部</t>
  </si>
  <si>
    <t>石井シニアフットボールクラブ</t>
  </si>
  <si>
    <t>阿波ＦＣ</t>
  </si>
  <si>
    <t xml:space="preserve">小松島OFC </t>
  </si>
  <si>
    <t>プレフ</t>
  </si>
  <si>
    <t xml:space="preserve">鴨島フットボールクラブ </t>
  </si>
  <si>
    <t>090-3189-2518</t>
  </si>
  <si>
    <t>090-4786-0825</t>
  </si>
  <si>
    <t>（NO．３）</t>
  </si>
  <si>
    <t>090-4781-7463</t>
  </si>
  <si>
    <t>090-8280-4948</t>
  </si>
  <si>
    <t>令和２年度　徳島県サッカーシニアリーグ 　成 　績　 表　　B　グループ</t>
  </si>
  <si>
    <t>佐藤  章仁</t>
  </si>
  <si>
    <t>コロナ</t>
  </si>
  <si>
    <t>雨天グラウンド</t>
  </si>
  <si>
    <t>棄権</t>
  </si>
  <si>
    <t>暫定順位</t>
  </si>
  <si>
    <t>※成績に交流戦は含む</t>
  </si>
  <si>
    <t>TSV天然</t>
  </si>
  <si>
    <t>徳島SFC50</t>
  </si>
  <si>
    <t>B</t>
  </si>
  <si>
    <t>吉野川
南岸第３</t>
  </si>
  <si>
    <t>A</t>
  </si>
  <si>
    <t>鳴門球技場</t>
  </si>
  <si>
    <t>TSV人工</t>
  </si>
  <si>
    <t>上桜</t>
  </si>
  <si>
    <t>吉野川
南岸第３</t>
  </si>
  <si>
    <t>渭東クラブシニア</t>
  </si>
  <si>
    <t>RED　OLD</t>
  </si>
  <si>
    <t>STAR WEST</t>
  </si>
  <si>
    <t>partino</t>
  </si>
  <si>
    <t>FC.鳴門</t>
  </si>
  <si>
    <t>元木　武志</t>
  </si>
  <si>
    <t>藤園　恵志</t>
  </si>
  <si>
    <t>090-2896-8564</t>
  </si>
  <si>
    <t>三宅　秀明</t>
  </si>
  <si>
    <t>090-4503-1975</t>
  </si>
  <si>
    <t>谷崎　進一</t>
  </si>
  <si>
    <t>090-4506-4883</t>
  </si>
  <si>
    <t>090-3461-0942</t>
  </si>
  <si>
    <t>阿南南部</t>
  </si>
  <si>
    <t>石井シニアフットボールクラブ（50）</t>
  </si>
  <si>
    <t>阿波ＦＣ</t>
  </si>
  <si>
    <t>イエローシニア</t>
  </si>
  <si>
    <t>FC.鳴門</t>
  </si>
  <si>
    <t>徳島市シニア サッカークラブ</t>
  </si>
  <si>
    <t>プレフ</t>
  </si>
  <si>
    <t xml:space="preserve">フットボールクラブ　チロリン村 </t>
  </si>
  <si>
    <t>徳島県庁ＦＣゴールド</t>
  </si>
  <si>
    <t>阿南シニアフットボールクラブ</t>
  </si>
  <si>
    <t>石井シニアフットボールクラブ</t>
  </si>
  <si>
    <t>渭東クラブシニア</t>
  </si>
  <si>
    <r>
      <t>２０２２年度　徳島県シニアサッカーリーグ</t>
    </r>
    <r>
      <rPr>
        <b/>
        <u val="single"/>
        <sz val="20"/>
        <color indexed="10"/>
        <rFont val="ＭＳ Ｐゴシック"/>
        <family val="3"/>
      </rPr>
      <t>Over４０</t>
    </r>
    <r>
      <rPr>
        <b/>
        <u val="single"/>
        <sz val="20"/>
        <rFont val="ＭＳ Ｐゴシック"/>
        <family val="3"/>
      </rPr>
      <t>日程表</t>
    </r>
  </si>
  <si>
    <t>山川総合</t>
  </si>
  <si>
    <t>令和4年度　徳島県サッカーシニアリーグ 　成 　績　 表　　Ａ　グループ</t>
  </si>
  <si>
    <t>令和4年度　徳島県サッカーシニアリーグ 　成 　績　 表　　B　グループ</t>
  </si>
  <si>
    <t>FC鳴門</t>
  </si>
  <si>
    <t>令和4年3月20日 現在</t>
  </si>
  <si>
    <t>あわぎん
スポーツガーデン</t>
  </si>
  <si>
    <t>改定：3月23日</t>
  </si>
  <si>
    <t>2-1</t>
  </si>
  <si>
    <t>1-4</t>
  </si>
  <si>
    <t>1-2</t>
  </si>
  <si>
    <t>0-1</t>
  </si>
  <si>
    <t>5-1</t>
  </si>
  <si>
    <t>0-2</t>
  </si>
  <si>
    <t>吉野川
南岸第２</t>
  </si>
  <si>
    <t>吉野川
南岸第２</t>
  </si>
  <si>
    <t>1-0</t>
  </si>
  <si>
    <t>1-5</t>
  </si>
  <si>
    <t>-</t>
  </si>
  <si>
    <t>A</t>
  </si>
  <si>
    <t>STAR WEST</t>
  </si>
  <si>
    <t>ＳＣＲ＠ＴＣＨ＋（ｽｸﾗｯﾁﾌﾟﾗｽ）</t>
  </si>
  <si>
    <t>改定：2022年4月19日</t>
  </si>
  <si>
    <t xml:space="preserve">小松島OFC </t>
  </si>
  <si>
    <t>吉野倶楽部</t>
  </si>
  <si>
    <t>吉野川
南岸第３</t>
  </si>
  <si>
    <t>partino</t>
  </si>
  <si>
    <t>090-3461-0942</t>
  </si>
  <si>
    <t>オールディーズＦＣ</t>
  </si>
  <si>
    <t>鳴門クラブ</t>
  </si>
  <si>
    <t>Ｚ　　団</t>
  </si>
  <si>
    <t xml:space="preserve">応神クラブ </t>
  </si>
  <si>
    <t>改定：2022年4月21日</t>
  </si>
  <si>
    <t>鳴門クラブクラブ</t>
  </si>
  <si>
    <t>2-0</t>
  </si>
  <si>
    <t>1-1</t>
  </si>
  <si>
    <t>0-9</t>
  </si>
  <si>
    <t>0-5</t>
  </si>
  <si>
    <t>イエローシニア（棄権）</t>
  </si>
  <si>
    <t>5-0</t>
  </si>
  <si>
    <t>（棄権）阿波FC</t>
  </si>
  <si>
    <t>（棄権）イエローシニア</t>
  </si>
  <si>
    <t>0-3</t>
  </si>
  <si>
    <t>6-2</t>
  </si>
  <si>
    <t>1-3</t>
  </si>
  <si>
    <t>0-0</t>
  </si>
  <si>
    <t>4-3</t>
  </si>
  <si>
    <t>3-2</t>
  </si>
  <si>
    <t>鳴門クラブ（棄権）</t>
  </si>
  <si>
    <t>1-7</t>
  </si>
  <si>
    <t>7-0</t>
  </si>
  <si>
    <t>2-5</t>
  </si>
  <si>
    <t>6-0</t>
  </si>
  <si>
    <t>1-6</t>
  </si>
  <si>
    <t>4-0</t>
  </si>
  <si>
    <t>3-0</t>
  </si>
  <si>
    <t>0-7</t>
  </si>
  <si>
    <t>0-6</t>
  </si>
  <si>
    <t>阿波ＦＣ（棄権）</t>
  </si>
  <si>
    <t>4-1</t>
  </si>
  <si>
    <t>11-0</t>
  </si>
  <si>
    <t>----</t>
  </si>
  <si>
    <t>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</si>
</sst>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quot;#,##0;\-&quot;¥&quot;#,##0"/>
    <numFmt numFmtId="178" formatCode="&quot;¥&quot;#,##0;[Red]\-&quot;¥&quot;#,##0"/>
    <numFmt numFmtId="179" formatCode="0.000"/>
    <numFmt numFmtId="180" formatCode="_(&quot;$&quot;* #,##0.000_);_(&quot;$&quot;* \(#,##0.000\);_(&quot;$&quot;* &quot;-&quot;??_);_(@_)"/>
    <numFmt numFmtId="181" formatCode="#,##0.0;\-#,##0.0"/>
    <numFmt numFmtId="182" formatCode="General_)"/>
    <numFmt numFmtId="183" formatCode="m&quot;月&quot;d&quot;日&quot;;@"/>
    <numFmt numFmtId="184" formatCode="[$]ggge&quot;年&quot;m&quot;月&quot;d&quot;日&quot;;@"/>
    <numFmt numFmtId="185" formatCode="[$-411]gge&quot;年&quot;m&quot;月&quot;d&quot;日&quot;;@"/>
    <numFmt numFmtId="186" formatCode="[$]gge&quot;年&quot;m&quot;月&quot;d&quot;日&quot;;@"/>
    <numFmt numFmtId="187" formatCode="mmm\-yyyy"/>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6"/>
      <name val="ＭＳ Ｐゴシック"/>
      <family val="3"/>
    </font>
    <font>
      <sz val="11"/>
      <color indexed="12"/>
      <name val="ＭＳ Ｐゴシック"/>
      <family val="3"/>
    </font>
    <font>
      <sz val="9"/>
      <name val="ＭＳ Ｐゴシック"/>
      <family val="3"/>
    </font>
    <font>
      <b/>
      <sz val="9"/>
      <name val="ＭＳ Ｐゴシック"/>
      <family val="3"/>
    </font>
    <font>
      <sz val="8"/>
      <name val="ＭＳ Ｐゴシック"/>
      <family val="3"/>
    </font>
    <font>
      <b/>
      <sz val="11"/>
      <name val="ＭＳ Ｐゴシック"/>
      <family val="3"/>
    </font>
    <font>
      <b/>
      <u val="single"/>
      <sz val="16"/>
      <name val="ＭＳ Ｐゴシック"/>
      <family val="3"/>
    </font>
    <font>
      <b/>
      <u val="single"/>
      <sz val="20"/>
      <name val="ＭＳ Ｐゴシック"/>
      <family val="3"/>
    </font>
    <font>
      <b/>
      <u val="single"/>
      <sz val="20"/>
      <color indexed="10"/>
      <name val="ＭＳ Ｐゴシック"/>
      <family val="3"/>
    </font>
    <font>
      <sz val="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b/>
      <sz val="14"/>
      <color indexed="10"/>
      <name val="ＭＳ Ｐゴシック"/>
      <family val="3"/>
    </font>
    <font>
      <b/>
      <sz val="11"/>
      <color indexed="10"/>
      <name val="ＭＳ Ｐゴシック"/>
      <family val="3"/>
    </font>
    <font>
      <b/>
      <sz val="14"/>
      <color indexed="8"/>
      <name val="ＭＳ Ｐゴシック"/>
      <family val="3"/>
    </font>
    <font>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theme="1"/>
      <name val="ＭＳ Ｐゴシック"/>
      <family val="3"/>
    </font>
    <font>
      <sz val="11"/>
      <color rgb="FFFF0000"/>
      <name val="ＭＳ Ｐゴシック"/>
      <family val="3"/>
    </font>
    <font>
      <b/>
      <sz val="14"/>
      <color rgb="FFFF0000"/>
      <name val="ＭＳ Ｐゴシック"/>
      <family val="3"/>
    </font>
    <font>
      <b/>
      <sz val="11"/>
      <color rgb="FFFF0000"/>
      <name val="ＭＳ Ｐゴシック"/>
      <family val="3"/>
    </font>
    <font>
      <b/>
      <sz val="14"/>
      <color theme="1"/>
      <name val="ＭＳ Ｐゴシック"/>
      <family val="3"/>
    </font>
    <font>
      <sz val="14"/>
      <color rgb="FFFF0000"/>
      <name val="ＭＳ Ｐゴシック"/>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0" tint="-0.3499799966812134"/>
        <bgColor indexed="64"/>
      </patternFill>
    </fill>
    <fill>
      <patternFill patternType="gray0625">
        <bgColor theme="0"/>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n"/>
      <right style="thin"/>
      <top style="thick"/>
      <bottom style="thin"/>
    </border>
    <border>
      <left>
        <color indexed="63"/>
      </left>
      <right>
        <color indexed="63"/>
      </right>
      <top style="thick"/>
      <bottom style="thin"/>
    </border>
    <border>
      <left style="thin"/>
      <right style="thick"/>
      <top>
        <color indexed="63"/>
      </top>
      <bottom>
        <color indexed="63"/>
      </bottom>
    </border>
    <border>
      <left style="thin"/>
      <right style="thick"/>
      <top style="thick"/>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right style="double"/>
      <top style="thin"/>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style="thin"/>
      <right/>
      <top/>
      <bottom style="thin"/>
    </border>
    <border>
      <left/>
      <right style="double"/>
      <top/>
      <bottom/>
    </border>
    <border>
      <left style="thin"/>
      <right style="thin"/>
      <top style="thin"/>
      <bottom style="hair"/>
    </border>
    <border>
      <left style="thin"/>
      <right>
        <color indexed="63"/>
      </right>
      <top style="thin"/>
      <bottom style="thin"/>
    </border>
    <border>
      <left style="thin"/>
      <right style="thick"/>
      <top>
        <color indexed="63"/>
      </top>
      <bottom style="thick"/>
    </border>
    <border>
      <left>
        <color indexed="63"/>
      </left>
      <right>
        <color indexed="63"/>
      </right>
      <top>
        <color indexed="63"/>
      </top>
      <bottom style="thick"/>
    </border>
    <border>
      <left style="thin"/>
      <right style="thin"/>
      <top>
        <color indexed="63"/>
      </top>
      <bottom style="thick"/>
    </border>
    <border>
      <left/>
      <right style="double"/>
      <top/>
      <bottom style="thin"/>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thick"/>
      <bottom>
        <color indexed="63"/>
      </bottom>
    </border>
    <border>
      <left style="thick"/>
      <right style="thin"/>
      <top style="thin"/>
      <bottom style="thin"/>
    </border>
    <border>
      <left>
        <color indexed="63"/>
      </left>
      <right>
        <color indexed="63"/>
      </right>
      <top style="thin"/>
      <bottom style="thin"/>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ck"/>
      <top>
        <color indexed="63"/>
      </top>
      <bottom>
        <color indexed="63"/>
      </bottom>
    </border>
    <border>
      <left>
        <color indexed="63"/>
      </left>
      <right style="thick"/>
      <top>
        <color indexed="63"/>
      </top>
      <bottom style="thick"/>
    </border>
    <border>
      <left>
        <color indexed="63"/>
      </left>
      <right style="thin"/>
      <top style="hair"/>
      <bottom style="thin"/>
    </border>
    <border>
      <left style="thick"/>
      <right style="thin"/>
      <top>
        <color indexed="63"/>
      </top>
      <bottom>
        <color indexed="63"/>
      </bottom>
    </border>
    <border>
      <left style="thin"/>
      <right/>
      <top>
        <color indexed="63"/>
      </top>
      <bottom style="thick"/>
    </border>
    <border>
      <left>
        <color indexed="63"/>
      </left>
      <right style="thin"/>
      <top>
        <color indexed="63"/>
      </top>
      <bottom style="thick"/>
    </border>
    <border>
      <left style="thin"/>
      <right style="thick"/>
      <top>
        <color indexed="63"/>
      </top>
      <bottom style="thin"/>
    </border>
    <border>
      <left style="thin"/>
      <right style="thick"/>
      <top style="thin"/>
      <bottom>
        <color indexed="63"/>
      </bottom>
    </border>
    <border>
      <left style="thin"/>
      <right>
        <color indexed="63"/>
      </right>
      <top style="thick"/>
      <bottom style="thin"/>
    </border>
    <border>
      <left style="thick"/>
      <right style="thin"/>
      <top style="thin"/>
      <bottom>
        <color indexed="63"/>
      </bottom>
    </border>
    <border>
      <left style="thick"/>
      <right style="thin"/>
      <top>
        <color indexed="63"/>
      </top>
      <bottom style="thick"/>
    </border>
    <border>
      <left style="thick"/>
      <right style="thin"/>
      <top>
        <color indexed="63"/>
      </top>
      <bottom style="thin"/>
    </border>
    <border>
      <left>
        <color indexed="63"/>
      </left>
      <right style="thin"/>
      <top style="thick"/>
      <bottom style="thin"/>
    </border>
    <border>
      <left style="thin"/>
      <right style="thin"/>
      <top>
        <color indexed="63"/>
      </top>
      <bottom style="hair"/>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n"/>
      <right style="medium"/>
      <top style="thin"/>
      <bottom/>
    </border>
    <border>
      <left style="thin"/>
      <right style="medium"/>
      <top/>
      <bottom style="thin"/>
    </border>
    <border>
      <left/>
      <right style="medium"/>
      <top style="thin"/>
      <bottom/>
    </border>
    <border>
      <left/>
      <right style="medium"/>
      <top/>
      <bottom style="thin"/>
    </border>
    <border>
      <left style="double"/>
      <right style="double"/>
      <top style="thin"/>
      <bottom/>
    </border>
    <border>
      <left style="double"/>
      <right style="double"/>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medium"/>
      <top style="thin"/>
      <bottom style="thin"/>
    </border>
    <border>
      <left style="medium"/>
      <right style="thin"/>
      <top style="thin"/>
      <bottom/>
    </border>
    <border>
      <left style="medium"/>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438">
    <xf numFmtId="0" fontId="0" fillId="0" borderId="0" xfId="0" applyAlignment="1">
      <alignment/>
    </xf>
    <xf numFmtId="0" fontId="0" fillId="0" borderId="0" xfId="0" applyAlignment="1">
      <alignment horizontal="center"/>
    </xf>
    <xf numFmtId="0" fontId="0" fillId="0" borderId="0" xfId="0" applyBorder="1" applyAlignment="1">
      <alignment/>
    </xf>
    <xf numFmtId="20" fontId="4" fillId="0" borderId="0" xfId="0" applyNumberFormat="1" applyFont="1" applyFill="1" applyBorder="1" applyAlignment="1">
      <alignment horizontal="center" vertical="center" shrinkToFit="1"/>
    </xf>
    <xf numFmtId="56"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32"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4" fillId="32" borderId="14" xfId="0" applyFont="1" applyFill="1" applyBorder="1" applyAlignment="1">
      <alignment horizontal="center" vertical="center"/>
    </xf>
    <xf numFmtId="0" fontId="0" fillId="0" borderId="13" xfId="0" applyFont="1" applyBorder="1" applyAlignment="1">
      <alignment horizontal="center" vertical="center"/>
    </xf>
    <xf numFmtId="0" fontId="4" fillId="0" borderId="13" xfId="0" applyFont="1" applyFill="1" applyBorder="1" applyAlignment="1">
      <alignment horizontal="center" vertical="center"/>
    </xf>
    <xf numFmtId="0" fontId="0" fillId="0" borderId="0" xfId="0" applyBorder="1" applyAlignment="1">
      <alignment horizontal="center" vertical="center"/>
    </xf>
    <xf numFmtId="0" fontId="60" fillId="0" borderId="13" xfId="0" applyFont="1" applyFill="1" applyBorder="1" applyAlignment="1">
      <alignment horizontal="center" vertical="center"/>
    </xf>
    <xf numFmtId="20" fontId="4" fillId="33" borderId="0"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20" fontId="4" fillId="33" borderId="17" xfId="0" applyNumberFormat="1" applyFont="1" applyFill="1" applyBorder="1" applyAlignment="1">
      <alignment horizontal="center" vertical="center"/>
    </xf>
    <xf numFmtId="0" fontId="0" fillId="0" borderId="0" xfId="0" applyFont="1" applyFill="1" applyBorder="1" applyAlignment="1">
      <alignment horizontal="center" vertical="center" shrinkToFit="1"/>
    </xf>
    <xf numFmtId="20" fontId="0"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wrapText="1" shrinkToFit="1"/>
    </xf>
    <xf numFmtId="0" fontId="0" fillId="33"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7" fillId="0" borderId="0" xfId="0" applyFont="1" applyBorder="1" applyAlignment="1">
      <alignment horizontal="center" vertical="center"/>
    </xf>
    <xf numFmtId="31" fontId="0" fillId="0" borderId="0" xfId="0" applyNumberFormat="1" applyAlignment="1">
      <alignment horizont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7"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49"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shrinkToFit="1"/>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shrinkToFit="1"/>
    </xf>
    <xf numFmtId="49" fontId="0" fillId="0" borderId="0" xfId="0" applyNumberFormat="1" applyBorder="1" applyAlignment="1">
      <alignment horizontal="center" vertical="center"/>
    </xf>
    <xf numFmtId="0" fontId="0" fillId="0" borderId="31" xfId="0" applyBorder="1" applyAlignment="1">
      <alignment horizontal="center" vertical="center"/>
    </xf>
    <xf numFmtId="49" fontId="0" fillId="33" borderId="24" xfId="0" applyNumberFormat="1" applyFill="1" applyBorder="1" applyAlignment="1">
      <alignment horizontal="center" vertical="center"/>
    </xf>
    <xf numFmtId="0" fontId="0" fillId="33" borderId="30" xfId="0" applyFill="1" applyBorder="1" applyAlignment="1">
      <alignment horizontal="center" vertical="center" shrinkToFit="1"/>
    </xf>
    <xf numFmtId="0" fontId="0" fillId="33" borderId="20"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0" xfId="0" applyFill="1" applyBorder="1" applyAlignment="1">
      <alignment horizontal="center" vertical="center"/>
    </xf>
    <xf numFmtId="0" fontId="7" fillId="0" borderId="0" xfId="0" applyFont="1" applyBorder="1" applyAlignment="1">
      <alignment horizontal="center" vertical="center" shrinkToFit="1"/>
    </xf>
    <xf numFmtId="0" fontId="9" fillId="0" borderId="0" xfId="0" applyFont="1" applyBorder="1" applyAlignment="1">
      <alignment horizontal="center" vertical="center"/>
    </xf>
    <xf numFmtId="0" fontId="61" fillId="0" borderId="0" xfId="0" applyFont="1" applyBorder="1" applyAlignment="1">
      <alignment horizontal="center" vertical="center"/>
    </xf>
    <xf numFmtId="20" fontId="4" fillId="33" borderId="19" xfId="0" applyNumberFormat="1" applyFont="1" applyFill="1" applyBorder="1" applyAlignment="1">
      <alignment horizontal="center" vertical="center"/>
    </xf>
    <xf numFmtId="20" fontId="4" fillId="33" borderId="18" xfId="0" applyNumberFormat="1" applyFont="1" applyFill="1" applyBorder="1" applyAlignment="1">
      <alignment horizontal="center" vertical="center"/>
    </xf>
    <xf numFmtId="20" fontId="4" fillId="33" borderId="16" xfId="0" applyNumberFormat="1" applyFont="1" applyFill="1" applyBorder="1" applyAlignment="1">
      <alignment horizontal="center" vertical="center"/>
    </xf>
    <xf numFmtId="0" fontId="0" fillId="0" borderId="0" xfId="0" applyFont="1" applyBorder="1" applyAlignment="1">
      <alignment horizontal="center" vertical="center"/>
    </xf>
    <xf numFmtId="20" fontId="4" fillId="33" borderId="32"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Border="1" applyAlignment="1">
      <alignment horizontal="center"/>
    </xf>
    <xf numFmtId="0" fontId="0" fillId="0" borderId="15" xfId="0" applyFill="1" applyBorder="1" applyAlignment="1">
      <alignment horizontal="center" vertical="center"/>
    </xf>
    <xf numFmtId="0" fontId="12" fillId="0" borderId="15" xfId="0" applyFont="1" applyBorder="1" applyAlignment="1">
      <alignment/>
    </xf>
    <xf numFmtId="0" fontId="12" fillId="0" borderId="0" xfId="0" applyFont="1" applyAlignment="1">
      <alignment/>
    </xf>
    <xf numFmtId="0" fontId="0" fillId="0" borderId="15" xfId="0" applyFont="1" applyBorder="1" applyAlignment="1">
      <alignment horizontal="center" vertical="center"/>
    </xf>
    <xf numFmtId="0" fontId="12" fillId="0" borderId="0" xfId="0" applyFont="1" applyBorder="1" applyAlignment="1">
      <alignment/>
    </xf>
    <xf numFmtId="0" fontId="0" fillId="0" borderId="15" xfId="0" applyFont="1" applyFill="1" applyBorder="1" applyAlignment="1">
      <alignment horizontal="center" vertical="center"/>
    </xf>
    <xf numFmtId="0" fontId="0" fillId="0" borderId="0" xfId="0" applyFill="1" applyBorder="1" applyAlignment="1">
      <alignment horizontal="center" vertical="center"/>
    </xf>
    <xf numFmtId="0" fontId="12" fillId="0" borderId="33" xfId="0" applyFont="1" applyBorder="1" applyAlignment="1">
      <alignment/>
    </xf>
    <xf numFmtId="0" fontId="12" fillId="0" borderId="21" xfId="0" applyFont="1" applyBorder="1" applyAlignment="1">
      <alignment/>
    </xf>
    <xf numFmtId="0" fontId="12" fillId="0" borderId="15" xfId="0" applyFont="1" applyBorder="1" applyAlignment="1">
      <alignment/>
    </xf>
    <xf numFmtId="0" fontId="0" fillId="0" borderId="13" xfId="0" applyBorder="1" applyAlignment="1">
      <alignment/>
    </xf>
    <xf numFmtId="0" fontId="0" fillId="33" borderId="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20" fontId="0" fillId="33" borderId="0" xfId="0" applyNumberFormat="1" applyFont="1" applyFill="1" applyBorder="1" applyAlignment="1" quotePrefix="1">
      <alignment horizontal="center" vertical="center" shrinkToFit="1"/>
    </xf>
    <xf numFmtId="0" fontId="0" fillId="33" borderId="24" xfId="0" applyFont="1" applyFill="1" applyBorder="1" applyAlignment="1">
      <alignment horizontal="center" vertical="center" shrinkToFit="1"/>
    </xf>
    <xf numFmtId="0" fontId="0" fillId="33" borderId="13" xfId="0" applyFont="1" applyFill="1" applyBorder="1" applyAlignment="1">
      <alignment horizontal="center" vertical="center"/>
    </xf>
    <xf numFmtId="0" fontId="0" fillId="0" borderId="34" xfId="0"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xf>
    <xf numFmtId="56" fontId="4" fillId="0" borderId="35" xfId="0" applyNumberFormat="1" applyFont="1" applyFill="1" applyBorder="1" applyAlignment="1">
      <alignment horizontal="center" vertical="center"/>
    </xf>
    <xf numFmtId="0" fontId="5" fillId="0" borderId="35" xfId="0" applyFont="1" applyFill="1" applyBorder="1" applyAlignment="1">
      <alignment horizontal="center" vertical="center" shrinkToFit="1"/>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shrinkToFit="1"/>
    </xf>
    <xf numFmtId="20" fontId="4" fillId="0" borderId="35" xfId="0" applyNumberFormat="1" applyFont="1" applyFill="1" applyBorder="1" applyAlignment="1">
      <alignment horizontal="center" vertical="center" shrinkToFit="1"/>
    </xf>
    <xf numFmtId="0" fontId="4" fillId="0" borderId="35" xfId="0" applyFont="1" applyFill="1" applyBorder="1" applyAlignment="1">
      <alignment vertical="center"/>
    </xf>
    <xf numFmtId="0" fontId="7" fillId="0" borderId="20" xfId="0" applyFont="1" applyBorder="1" applyAlignment="1">
      <alignment vertical="center"/>
    </xf>
    <xf numFmtId="0" fontId="14" fillId="0" borderId="0" xfId="0" applyFont="1" applyAlignment="1">
      <alignment horizontal="center"/>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4" fillId="0" borderId="0" xfId="0" applyFont="1" applyBorder="1" applyAlignment="1">
      <alignment horizontal="center" vertical="center"/>
    </xf>
    <xf numFmtId="0" fontId="0" fillId="33" borderId="27" xfId="0" applyFill="1" applyBorder="1" applyAlignment="1">
      <alignment horizontal="center" vertical="center"/>
    </xf>
    <xf numFmtId="0" fontId="0" fillId="33" borderId="0" xfId="0" applyFill="1" applyBorder="1" applyAlignment="1">
      <alignment horizontal="center" vertical="center"/>
    </xf>
    <xf numFmtId="0" fontId="0" fillId="33" borderId="28" xfId="0" applyFill="1" applyBorder="1" applyAlignment="1">
      <alignment horizontal="center" vertical="center"/>
    </xf>
    <xf numFmtId="0" fontId="61" fillId="0" borderId="27" xfId="0" applyFont="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29" xfId="0" applyFill="1" applyBorder="1" applyAlignment="1">
      <alignment horizontal="center" vertical="center"/>
    </xf>
    <xf numFmtId="0" fontId="0" fillId="33" borderId="25" xfId="0" applyFill="1" applyBorder="1" applyAlignment="1">
      <alignment/>
    </xf>
    <xf numFmtId="0" fontId="0" fillId="33" borderId="0" xfId="0" applyFill="1" applyAlignment="1">
      <alignment/>
    </xf>
    <xf numFmtId="0" fontId="0" fillId="33" borderId="26" xfId="0" applyFill="1" applyBorder="1" applyAlignment="1">
      <alignment horizontal="center" vertical="center"/>
    </xf>
    <xf numFmtId="0" fontId="0" fillId="33" borderId="37" xfId="0" applyFill="1" applyBorder="1" applyAlignment="1">
      <alignment horizontal="center" vertical="center"/>
    </xf>
    <xf numFmtId="0" fontId="0" fillId="33" borderId="23" xfId="0" applyFill="1" applyBorder="1" applyAlignment="1">
      <alignment horizontal="center" vertical="center" shrinkToFit="1"/>
    </xf>
    <xf numFmtId="49" fontId="0" fillId="33" borderId="0" xfId="0" applyNumberFormat="1" applyFill="1" applyBorder="1" applyAlignment="1">
      <alignment horizontal="center" vertical="center"/>
    </xf>
    <xf numFmtId="0" fontId="0" fillId="33" borderId="31" xfId="0" applyFill="1" applyBorder="1" applyAlignment="1">
      <alignment horizontal="center" vertical="center"/>
    </xf>
    <xf numFmtId="0" fontId="6" fillId="33" borderId="32" xfId="0" applyFont="1" applyFill="1" applyBorder="1" applyAlignment="1">
      <alignment horizontal="center" vertical="center" wrapText="1" shrinkToFit="1"/>
    </xf>
    <xf numFmtId="0" fontId="6" fillId="33" borderId="32" xfId="0" applyFont="1" applyFill="1" applyBorder="1" applyAlignment="1">
      <alignment horizontal="center" vertical="center" wrapText="1"/>
    </xf>
    <xf numFmtId="20" fontId="0" fillId="33" borderId="38" xfId="0" applyNumberFormat="1" applyFont="1" applyFill="1" applyBorder="1" applyAlignment="1" quotePrefix="1">
      <alignment horizontal="center" vertical="center" shrinkToFit="1"/>
    </xf>
    <xf numFmtId="0" fontId="0" fillId="33" borderId="38" xfId="0" applyFont="1" applyFill="1" applyBorder="1" applyAlignment="1">
      <alignment horizontal="center" vertical="center" shrinkToFit="1"/>
    </xf>
    <xf numFmtId="20" fontId="0" fillId="33" borderId="0" xfId="0" applyNumberFormat="1" applyFont="1" applyFill="1" applyBorder="1" applyAlignment="1">
      <alignment horizontal="center" vertical="center" shrinkToFit="1"/>
    </xf>
    <xf numFmtId="56" fontId="0" fillId="33" borderId="0" xfId="0" applyNumberFormat="1" applyFont="1" applyFill="1" applyBorder="1" applyAlignment="1" quotePrefix="1">
      <alignment horizontal="center" vertical="center" shrinkToFit="1"/>
    </xf>
    <xf numFmtId="20" fontId="0" fillId="33" borderId="20" xfId="0" applyNumberFormat="1" applyFont="1" applyFill="1" applyBorder="1" applyAlignment="1" quotePrefix="1">
      <alignment horizontal="center" vertical="center" shrinkToFit="1"/>
    </xf>
    <xf numFmtId="56" fontId="0" fillId="33" borderId="20" xfId="0" applyNumberFormat="1" applyFont="1" applyFill="1" applyBorder="1" applyAlignment="1" quotePrefix="1">
      <alignment horizontal="center" vertical="center" shrinkToFit="1"/>
    </xf>
    <xf numFmtId="0" fontId="0" fillId="33" borderId="39" xfId="0" applyFont="1" applyFill="1" applyBorder="1" applyAlignment="1">
      <alignment horizontal="center" vertical="center" shrinkToFit="1"/>
    </xf>
    <xf numFmtId="20" fontId="4" fillId="33" borderId="36" xfId="0" applyNumberFormat="1" applyFont="1" applyFill="1" applyBorder="1" applyAlignment="1">
      <alignment horizontal="center" vertical="center"/>
    </xf>
    <xf numFmtId="20" fontId="0" fillId="33" borderId="24" xfId="0" applyNumberFormat="1" applyFont="1" applyFill="1" applyBorder="1" applyAlignment="1" quotePrefix="1">
      <alignment horizontal="center" vertical="center" shrinkToFit="1"/>
    </xf>
    <xf numFmtId="20" fontId="0" fillId="33" borderId="39" xfId="0" applyNumberFormat="1" applyFont="1" applyFill="1" applyBorder="1" applyAlignment="1" quotePrefix="1">
      <alignment horizontal="center" vertical="center" shrinkToFit="1"/>
    </xf>
    <xf numFmtId="0" fontId="0" fillId="0" borderId="13" xfId="0" applyFont="1" applyBorder="1" applyAlignment="1">
      <alignment horizont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56" fontId="0" fillId="33" borderId="35" xfId="0" applyNumberFormat="1" applyFont="1" applyFill="1" applyBorder="1" applyAlignment="1" quotePrefix="1">
      <alignment horizontal="center" vertical="center" shrinkToFit="1"/>
    </xf>
    <xf numFmtId="0" fontId="0" fillId="33" borderId="40" xfId="0" applyFont="1" applyFill="1" applyBorder="1" applyAlignment="1">
      <alignment horizontal="center" vertical="center" shrinkToFit="1"/>
    </xf>
    <xf numFmtId="20" fontId="4" fillId="33" borderId="40" xfId="0" applyNumberFormat="1" applyFont="1" applyFill="1" applyBorder="1" applyAlignment="1">
      <alignment horizontal="center" vertical="center"/>
    </xf>
    <xf numFmtId="56" fontId="0" fillId="33" borderId="40" xfId="0" applyNumberFormat="1" applyFont="1" applyFill="1" applyBorder="1" applyAlignment="1" quotePrefix="1">
      <alignment horizontal="center" vertical="center" shrinkToFit="1"/>
    </xf>
    <xf numFmtId="0" fontId="0" fillId="33" borderId="40" xfId="0" applyFont="1" applyFill="1" applyBorder="1" applyAlignment="1">
      <alignment horizontal="center" vertical="center"/>
    </xf>
    <xf numFmtId="0" fontId="0" fillId="0" borderId="40" xfId="0" applyBorder="1" applyAlignment="1">
      <alignment/>
    </xf>
    <xf numFmtId="0" fontId="0" fillId="33" borderId="27" xfId="0" applyFont="1" applyFill="1" applyBorder="1" applyAlignment="1">
      <alignment horizontal="center" vertical="center" shrinkToFit="1"/>
    </xf>
    <xf numFmtId="56" fontId="0" fillId="33" borderId="24" xfId="0" applyNumberFormat="1" applyFont="1" applyFill="1" applyBorder="1" applyAlignment="1" quotePrefix="1">
      <alignment horizontal="center" vertical="center" shrinkToFit="1"/>
    </xf>
    <xf numFmtId="56" fontId="7" fillId="33" borderId="41" xfId="0" applyNumberFormat="1" applyFont="1" applyFill="1" applyBorder="1" applyAlignment="1">
      <alignment horizontal="center" vertical="center"/>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wrapText="1"/>
    </xf>
    <xf numFmtId="20" fontId="4" fillId="33" borderId="15" xfId="0" applyNumberFormat="1" applyFont="1" applyFill="1" applyBorder="1" applyAlignment="1">
      <alignment horizontal="center" vertical="center"/>
    </xf>
    <xf numFmtId="20" fontId="0" fillId="33" borderId="42" xfId="0" applyNumberFormat="1" applyFont="1" applyFill="1" applyBorder="1" applyAlignment="1" quotePrefix="1">
      <alignment horizontal="center" vertical="center" shrinkToFit="1"/>
    </xf>
    <xf numFmtId="0" fontId="0" fillId="33" borderId="42" xfId="0" applyFont="1" applyFill="1" applyBorder="1" applyAlignment="1">
      <alignment horizontal="center" vertical="center" shrinkToFit="1"/>
    </xf>
    <xf numFmtId="0" fontId="0" fillId="33" borderId="15" xfId="0" applyFont="1" applyFill="1" applyBorder="1" applyAlignment="1">
      <alignment horizontal="center" vertical="center"/>
    </xf>
    <xf numFmtId="0" fontId="6" fillId="33" borderId="43" xfId="0" applyFont="1" applyFill="1" applyBorder="1" applyAlignment="1">
      <alignment horizontal="center" vertical="center" wrapText="1" shrinkToFit="1"/>
    </xf>
    <xf numFmtId="0" fontId="6" fillId="33" borderId="43" xfId="0" applyFont="1" applyFill="1" applyBorder="1" applyAlignment="1">
      <alignment horizontal="center" vertical="center" wrapText="1"/>
    </xf>
    <xf numFmtId="20" fontId="4" fillId="33" borderId="43" xfId="0" applyNumberFormat="1" applyFont="1" applyFill="1" applyBorder="1" applyAlignment="1">
      <alignment horizontal="center" vertical="center"/>
    </xf>
    <xf numFmtId="0" fontId="0" fillId="33" borderId="44" xfId="0" applyFont="1" applyFill="1" applyBorder="1" applyAlignment="1">
      <alignment horizontal="center" vertical="center" shrinkToFit="1"/>
    </xf>
    <xf numFmtId="20" fontId="0" fillId="33" borderId="44" xfId="0" applyNumberFormat="1" applyFont="1" applyFill="1" applyBorder="1" applyAlignment="1">
      <alignment horizontal="center" vertical="center" shrinkToFit="1"/>
    </xf>
    <xf numFmtId="0" fontId="0" fillId="33" borderId="43" xfId="0" applyFont="1" applyFill="1" applyBorder="1" applyAlignment="1">
      <alignment horizontal="center" vertical="center"/>
    </xf>
    <xf numFmtId="0" fontId="6" fillId="0" borderId="15" xfId="0" applyFont="1" applyBorder="1" applyAlignment="1">
      <alignment horizontal="center" vertical="center"/>
    </xf>
    <xf numFmtId="20" fontId="4" fillId="0" borderId="15" xfId="0" applyNumberFormat="1" applyFont="1" applyBorder="1" applyAlignment="1">
      <alignment horizontal="center" vertical="center"/>
    </xf>
    <xf numFmtId="0" fontId="0" fillId="33" borderId="25" xfId="0" applyFont="1" applyFill="1" applyBorder="1" applyAlignment="1">
      <alignment horizontal="center" vertical="center" shrinkToFit="1"/>
    </xf>
    <xf numFmtId="20" fontId="0" fillId="33" borderId="44" xfId="0" applyNumberFormat="1" applyFont="1" applyFill="1" applyBorder="1" applyAlignment="1" quotePrefix="1">
      <alignment horizontal="center" vertical="center" shrinkToFit="1"/>
    </xf>
    <xf numFmtId="0" fontId="6" fillId="0" borderId="45" xfId="0" applyFont="1" applyBorder="1" applyAlignment="1">
      <alignment horizontal="center" vertical="center"/>
    </xf>
    <xf numFmtId="56" fontId="0" fillId="33" borderId="42" xfId="0" applyNumberFormat="1" applyFont="1" applyFill="1" applyBorder="1" applyAlignment="1" quotePrefix="1">
      <alignment horizontal="center" vertical="center" shrinkToFit="1"/>
    </xf>
    <xf numFmtId="0" fontId="0" fillId="0" borderId="16" xfId="0" applyBorder="1" applyAlignment="1">
      <alignment horizontal="center" vertical="center"/>
    </xf>
    <xf numFmtId="0" fontId="0" fillId="0" borderId="19" xfId="0" applyBorder="1" applyAlignment="1">
      <alignment horizontal="center" vertical="center"/>
    </xf>
    <xf numFmtId="20" fontId="4" fillId="0" borderId="24" xfId="0" applyNumberFormat="1" applyFont="1" applyBorder="1" applyAlignment="1">
      <alignment horizontal="center" vertical="center"/>
    </xf>
    <xf numFmtId="20" fontId="4" fillId="0" borderId="0" xfId="0" applyNumberFormat="1" applyFont="1" applyBorder="1" applyAlignment="1">
      <alignment horizontal="center" vertical="center"/>
    </xf>
    <xf numFmtId="20" fontId="4" fillId="0" borderId="20" xfId="0" applyNumberFormat="1" applyFont="1"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xf>
    <xf numFmtId="0" fontId="0" fillId="0" borderId="47" xfId="0" applyBorder="1" applyAlignment="1">
      <alignment/>
    </xf>
    <xf numFmtId="0" fontId="7" fillId="33" borderId="0" xfId="0" applyFont="1" applyFill="1" applyBorder="1" applyAlignment="1">
      <alignment horizontal="center" vertical="center"/>
    </xf>
    <xf numFmtId="0" fontId="6" fillId="33" borderId="0" xfId="0" applyFont="1" applyFill="1" applyBorder="1" applyAlignment="1">
      <alignment horizontal="center" vertical="center" wrapText="1" shrinkToFit="1"/>
    </xf>
    <xf numFmtId="0" fontId="7" fillId="33" borderId="40" xfId="0" applyFont="1" applyFill="1" applyBorder="1" applyAlignment="1">
      <alignment vertical="center"/>
    </xf>
    <xf numFmtId="0" fontId="6" fillId="33" borderId="40" xfId="0" applyFont="1" applyFill="1" applyBorder="1" applyAlignment="1">
      <alignment vertical="center" wrapText="1" shrinkToFit="1"/>
    </xf>
    <xf numFmtId="0" fontId="7" fillId="33" borderId="0" xfId="0" applyFont="1" applyFill="1" applyBorder="1" applyAlignment="1">
      <alignment vertical="center"/>
    </xf>
    <xf numFmtId="0" fontId="6" fillId="33" borderId="0" xfId="0" applyFont="1" applyFill="1" applyBorder="1" applyAlignment="1">
      <alignment vertical="center" wrapText="1" shrinkToFit="1"/>
    </xf>
    <xf numFmtId="20" fontId="13" fillId="0" borderId="0" xfId="0" applyNumberFormat="1" applyFont="1" applyBorder="1" applyAlignment="1">
      <alignment horizontal="center" vertical="center"/>
    </xf>
    <xf numFmtId="0" fontId="0" fillId="0" borderId="46" xfId="0" applyBorder="1" applyAlignment="1">
      <alignment horizontal="center"/>
    </xf>
    <xf numFmtId="0" fontId="13" fillId="37" borderId="0" xfId="0" applyFont="1" applyFill="1" applyBorder="1" applyAlignment="1">
      <alignment horizontal="center" vertical="center" shrinkToFit="1"/>
    </xf>
    <xf numFmtId="0" fontId="13" fillId="37" borderId="42" xfId="0" applyFont="1" applyFill="1" applyBorder="1" applyAlignment="1">
      <alignment horizontal="center" vertical="center" shrinkToFit="1"/>
    </xf>
    <xf numFmtId="0" fontId="13" fillId="37" borderId="48" xfId="0" applyFont="1" applyFill="1" applyBorder="1" applyAlignment="1">
      <alignment horizontal="center" vertical="center" shrinkToFit="1"/>
    </xf>
    <xf numFmtId="0" fontId="13" fillId="37" borderId="44" xfId="0" applyFont="1" applyFill="1" applyBorder="1" applyAlignment="1">
      <alignment horizontal="center" vertical="center" shrinkToFit="1"/>
    </xf>
    <xf numFmtId="0" fontId="13" fillId="37" borderId="38" xfId="0" applyFont="1" applyFill="1" applyBorder="1" applyAlignment="1">
      <alignment horizontal="center" vertical="center" shrinkToFit="1"/>
    </xf>
    <xf numFmtId="0" fontId="6" fillId="33" borderId="17" xfId="0" applyFont="1" applyFill="1" applyBorder="1" applyAlignment="1">
      <alignment horizontal="center" vertical="center" wrapText="1" shrinkToFit="1"/>
    </xf>
    <xf numFmtId="56" fontId="7" fillId="33" borderId="49" xfId="0" applyNumberFormat="1" applyFont="1" applyFill="1" applyBorder="1" applyAlignment="1">
      <alignment horizontal="center" vertical="center"/>
    </xf>
    <xf numFmtId="0" fontId="13" fillId="37" borderId="20" xfId="0" applyFont="1" applyFill="1" applyBorder="1" applyAlignment="1">
      <alignment horizontal="center" vertical="center" shrinkToFit="1"/>
    </xf>
    <xf numFmtId="0" fontId="4" fillId="33" borderId="13" xfId="0" applyFont="1" applyFill="1" applyBorder="1" applyAlignment="1">
      <alignment horizontal="center" vertical="center"/>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20" fontId="7" fillId="0" borderId="24" xfId="0" applyNumberFormat="1" applyFont="1" applyBorder="1" applyAlignment="1">
      <alignment horizontal="center" vertical="center"/>
    </xf>
    <xf numFmtId="20" fontId="7" fillId="0" borderId="0" xfId="0" applyNumberFormat="1" applyFont="1" applyBorder="1" applyAlignment="1">
      <alignment horizontal="center" vertical="center"/>
    </xf>
    <xf numFmtId="20" fontId="7" fillId="0" borderId="20" xfId="0" applyNumberFormat="1" applyFont="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9" xfId="0" applyFill="1" applyBorder="1" applyAlignment="1">
      <alignment horizontal="center" vertical="center"/>
    </xf>
    <xf numFmtId="0" fontId="17" fillId="33" borderId="15" xfId="0" applyFont="1" applyFill="1" applyBorder="1" applyAlignment="1">
      <alignment horizontal="center" vertical="center"/>
    </xf>
    <xf numFmtId="0" fontId="0" fillId="0" borderId="52" xfId="0" applyBorder="1" applyAlignment="1">
      <alignment/>
    </xf>
    <xf numFmtId="0" fontId="7" fillId="0" borderId="24" xfId="0" applyFont="1" applyBorder="1" applyAlignment="1">
      <alignment vertical="center" shrinkToFit="1"/>
    </xf>
    <xf numFmtId="20" fontId="4" fillId="38" borderId="18" xfId="0" applyNumberFormat="1" applyFont="1" applyFill="1" applyBorder="1" applyAlignment="1">
      <alignment horizontal="center" vertical="center"/>
    </xf>
    <xf numFmtId="20" fontId="4" fillId="38" borderId="17" xfId="0" applyNumberFormat="1" applyFont="1" applyFill="1" applyBorder="1" applyAlignment="1">
      <alignment horizontal="center" vertical="center"/>
    </xf>
    <xf numFmtId="20" fontId="4" fillId="38" borderId="19" xfId="0" applyNumberFormat="1" applyFont="1" applyFill="1" applyBorder="1" applyAlignment="1">
      <alignment horizontal="center" vertical="center"/>
    </xf>
    <xf numFmtId="20" fontId="4" fillId="38" borderId="16" xfId="0" applyNumberFormat="1" applyFont="1" applyFill="1" applyBorder="1" applyAlignment="1">
      <alignment horizontal="center" vertical="center"/>
    </xf>
    <xf numFmtId="20" fontId="4" fillId="13" borderId="16" xfId="0" applyNumberFormat="1" applyFont="1" applyFill="1" applyBorder="1" applyAlignment="1">
      <alignment horizontal="center" vertical="center"/>
    </xf>
    <xf numFmtId="20" fontId="4" fillId="13" borderId="17" xfId="0" applyNumberFormat="1" applyFont="1" applyFill="1" applyBorder="1" applyAlignment="1">
      <alignment horizontal="center" vertical="center"/>
    </xf>
    <xf numFmtId="20" fontId="4" fillId="13" borderId="43" xfId="0" applyNumberFormat="1" applyFont="1" applyFill="1" applyBorder="1" applyAlignment="1">
      <alignment horizontal="center" vertical="center"/>
    </xf>
    <xf numFmtId="20" fontId="4" fillId="13" borderId="19" xfId="0" applyNumberFormat="1" applyFont="1" applyFill="1" applyBorder="1" applyAlignment="1">
      <alignment horizontal="center" vertical="center"/>
    </xf>
    <xf numFmtId="20" fontId="4" fillId="13" borderId="15" xfId="0" applyNumberFormat="1" applyFont="1" applyFill="1" applyBorder="1" applyAlignment="1">
      <alignment horizontal="center" vertical="center"/>
    </xf>
    <xf numFmtId="20" fontId="4" fillId="13" borderId="36" xfId="0" applyNumberFormat="1" applyFont="1" applyFill="1" applyBorder="1" applyAlignment="1">
      <alignment horizontal="center" vertical="center"/>
    </xf>
    <xf numFmtId="0" fontId="62" fillId="33" borderId="42" xfId="0" applyFont="1" applyFill="1" applyBorder="1" applyAlignment="1">
      <alignment horizontal="center" vertical="center" shrinkToFit="1"/>
    </xf>
    <xf numFmtId="0" fontId="62" fillId="0" borderId="0" xfId="0" applyFont="1" applyBorder="1" applyAlignment="1">
      <alignment horizontal="center" vertical="center"/>
    </xf>
    <xf numFmtId="0" fontId="62" fillId="33" borderId="0" xfId="0" applyFont="1" applyFill="1" applyBorder="1" applyAlignment="1">
      <alignment horizontal="center" vertical="center" shrinkToFit="1"/>
    </xf>
    <xf numFmtId="0" fontId="62" fillId="33" borderId="19" xfId="0" applyFont="1" applyFill="1" applyBorder="1" applyAlignment="1">
      <alignment horizontal="center" vertical="center"/>
    </xf>
    <xf numFmtId="31" fontId="62" fillId="0" borderId="0" xfId="0" applyNumberFormat="1" applyFont="1" applyAlignment="1">
      <alignment horizontal="center"/>
    </xf>
    <xf numFmtId="0" fontId="63" fillId="33" borderId="17" xfId="0" applyFont="1" applyFill="1" applyBorder="1" applyAlignment="1">
      <alignment horizontal="center" vertical="center" wrapText="1" shrinkToFit="1"/>
    </xf>
    <xf numFmtId="20" fontId="60" fillId="33" borderId="16" xfId="0" applyNumberFormat="1" applyFont="1" applyFill="1" applyBorder="1" applyAlignment="1">
      <alignment horizontal="center" vertical="center"/>
    </xf>
    <xf numFmtId="20" fontId="60" fillId="33" borderId="17" xfId="0" applyNumberFormat="1" applyFont="1" applyFill="1" applyBorder="1" applyAlignment="1">
      <alignment horizontal="center" vertical="center"/>
    </xf>
    <xf numFmtId="20" fontId="60" fillId="33" borderId="19" xfId="0" applyNumberFormat="1" applyFont="1" applyFill="1" applyBorder="1" applyAlignment="1">
      <alignment horizontal="center" vertical="center"/>
    </xf>
    <xf numFmtId="0" fontId="0" fillId="0" borderId="53" xfId="0" applyBorder="1" applyAlignment="1">
      <alignment/>
    </xf>
    <xf numFmtId="0" fontId="0" fillId="0" borderId="34" xfId="0" applyBorder="1" applyAlignment="1">
      <alignment/>
    </xf>
    <xf numFmtId="56" fontId="62" fillId="33" borderId="0" xfId="0" applyNumberFormat="1" applyFont="1" applyFill="1" applyBorder="1" applyAlignment="1" quotePrefix="1">
      <alignment horizontal="center" vertical="center" shrinkToFit="1"/>
    </xf>
    <xf numFmtId="0" fontId="62" fillId="33" borderId="17" xfId="0" applyFont="1" applyFill="1" applyBorder="1" applyAlignment="1">
      <alignment horizontal="center" vertical="center"/>
    </xf>
    <xf numFmtId="20" fontId="60" fillId="38" borderId="17" xfId="0" applyNumberFormat="1" applyFont="1" applyFill="1" applyBorder="1" applyAlignment="1">
      <alignment horizontal="center" vertical="center"/>
    </xf>
    <xf numFmtId="20" fontId="62" fillId="33" borderId="0" xfId="0" applyNumberFormat="1" applyFont="1" applyFill="1" applyBorder="1" applyAlignment="1" quotePrefix="1">
      <alignment horizontal="center" vertical="center" shrinkToFit="1"/>
    </xf>
    <xf numFmtId="0" fontId="62" fillId="33" borderId="20" xfId="0" applyFont="1" applyFill="1" applyBorder="1" applyAlignment="1">
      <alignment horizontal="center" vertical="center" shrinkToFit="1"/>
    </xf>
    <xf numFmtId="56" fontId="62" fillId="33" borderId="20" xfId="0" applyNumberFormat="1" applyFont="1" applyFill="1" applyBorder="1" applyAlignment="1" quotePrefix="1">
      <alignment horizontal="center" vertical="center" shrinkToFit="1"/>
    </xf>
    <xf numFmtId="0" fontId="62" fillId="33" borderId="30" xfId="0" applyFont="1" applyFill="1" applyBorder="1" applyAlignment="1">
      <alignment horizontal="center" vertical="center" shrinkToFit="1"/>
    </xf>
    <xf numFmtId="0" fontId="0" fillId="0" borderId="53" xfId="0" applyBorder="1" applyAlignment="1">
      <alignment horizontal="center" vertical="center"/>
    </xf>
    <xf numFmtId="20" fontId="62" fillId="33" borderId="38" xfId="0" applyNumberFormat="1" applyFont="1" applyFill="1" applyBorder="1" applyAlignment="1" quotePrefix="1">
      <alignment horizontal="center" vertical="center" shrinkToFit="1"/>
    </xf>
    <xf numFmtId="20" fontId="62" fillId="33" borderId="39" xfId="0" applyNumberFormat="1" applyFont="1" applyFill="1" applyBorder="1" applyAlignment="1" quotePrefix="1">
      <alignment horizontal="center" vertical="center" shrinkToFit="1"/>
    </xf>
    <xf numFmtId="20" fontId="62" fillId="33" borderId="20" xfId="0" applyNumberFormat="1" applyFont="1" applyFill="1" applyBorder="1" applyAlignment="1" quotePrefix="1">
      <alignment horizontal="center" vertical="center" shrinkToFit="1"/>
    </xf>
    <xf numFmtId="20" fontId="62" fillId="33" borderId="42" xfId="0" applyNumberFormat="1" applyFont="1" applyFill="1" applyBorder="1" applyAlignment="1" quotePrefix="1">
      <alignment horizontal="center" vertical="center" shrinkToFit="1"/>
    </xf>
    <xf numFmtId="0" fontId="64" fillId="37" borderId="29" xfId="0" applyFont="1" applyFill="1" applyBorder="1" applyAlignment="1">
      <alignment horizontal="center" vertical="center" shrinkToFit="1"/>
    </xf>
    <xf numFmtId="0" fontId="62" fillId="33" borderId="29" xfId="0" applyFont="1" applyFill="1" applyBorder="1" applyAlignment="1">
      <alignment horizontal="center" vertical="center" shrinkToFit="1"/>
    </xf>
    <xf numFmtId="0" fontId="62" fillId="0" borderId="0" xfId="61" applyFont="1" applyAlignment="1">
      <alignment horizontal="center" vertical="center" shrinkToFit="1"/>
      <protection/>
    </xf>
    <xf numFmtId="56" fontId="62" fillId="33" borderId="0" xfId="61" applyNumberFormat="1" applyFont="1" applyFill="1" applyAlignment="1" quotePrefix="1">
      <alignment horizontal="center" vertical="center" shrinkToFit="1"/>
      <protection/>
    </xf>
    <xf numFmtId="0" fontId="62" fillId="33" borderId="0" xfId="61" applyFont="1" applyFill="1" applyAlignment="1">
      <alignment horizontal="center" vertical="center" shrinkToFit="1"/>
      <protection/>
    </xf>
    <xf numFmtId="0" fontId="64" fillId="37" borderId="0" xfId="0" applyFont="1" applyFill="1" applyBorder="1" applyAlignment="1">
      <alignment horizontal="center" vertical="center" shrinkToFit="1"/>
    </xf>
    <xf numFmtId="0" fontId="4" fillId="0" borderId="52" xfId="0" applyFont="1" applyFill="1" applyBorder="1" applyAlignment="1">
      <alignment horizontal="center" vertical="center"/>
    </xf>
    <xf numFmtId="0" fontId="63" fillId="33" borderId="17" xfId="0" applyFont="1" applyFill="1" applyBorder="1" applyAlignment="1">
      <alignment horizontal="center" vertical="center" wrapText="1" shrinkToFit="1"/>
    </xf>
    <xf numFmtId="20" fontId="0" fillId="33" borderId="35" xfId="0" applyNumberFormat="1" applyFont="1" applyFill="1" applyBorder="1" applyAlignment="1" quotePrefix="1">
      <alignment horizontal="center" vertical="center" shrinkToFit="1"/>
    </xf>
    <xf numFmtId="0" fontId="4" fillId="0" borderId="34" xfId="0" applyFont="1" applyFill="1" applyBorder="1" applyAlignment="1">
      <alignment horizontal="center" vertical="center"/>
    </xf>
    <xf numFmtId="56" fontId="7" fillId="33" borderId="40" xfId="0" applyNumberFormat="1" applyFont="1" applyFill="1" applyBorder="1" applyAlignment="1">
      <alignment vertical="center"/>
    </xf>
    <xf numFmtId="0" fontId="65" fillId="33" borderId="40" xfId="0" applyFont="1" applyFill="1" applyBorder="1" applyAlignment="1">
      <alignment vertical="center" wrapText="1" shrinkToFit="1"/>
    </xf>
    <xf numFmtId="0" fontId="0" fillId="0" borderId="40" xfId="0" applyBorder="1" applyAlignment="1">
      <alignment horizontal="center" vertical="center"/>
    </xf>
    <xf numFmtId="0" fontId="62" fillId="0" borderId="0" xfId="0" applyFont="1" applyAlignment="1">
      <alignment horizontal="center" vertical="center"/>
    </xf>
    <xf numFmtId="0" fontId="4" fillId="32" borderId="54" xfId="0" applyFont="1" applyFill="1" applyBorder="1" applyAlignment="1">
      <alignment horizontal="center" vertical="center"/>
    </xf>
    <xf numFmtId="56" fontId="62" fillId="33" borderId="24" xfId="0" applyNumberFormat="1" applyFont="1" applyFill="1" applyBorder="1" applyAlignment="1" quotePrefix="1">
      <alignment horizontal="center" vertical="center" shrinkToFit="1"/>
    </xf>
    <xf numFmtId="0" fontId="62" fillId="33" borderId="35" xfId="0" applyFont="1" applyFill="1" applyBorder="1" applyAlignment="1">
      <alignment horizontal="center" vertical="center" shrinkToFit="1"/>
    </xf>
    <xf numFmtId="20" fontId="4" fillId="38" borderId="36" xfId="0" applyNumberFormat="1" applyFont="1" applyFill="1" applyBorder="1" applyAlignment="1">
      <alignment horizontal="center" vertical="center"/>
    </xf>
    <xf numFmtId="56" fontId="62" fillId="33" borderId="35" xfId="0" applyNumberFormat="1" applyFont="1" applyFill="1" applyBorder="1" applyAlignment="1" quotePrefix="1">
      <alignment horizontal="center" vertical="center" shrinkToFit="1"/>
    </xf>
    <xf numFmtId="20" fontId="4" fillId="36" borderId="17" xfId="0" applyNumberFormat="1" applyFont="1" applyFill="1" applyBorder="1" applyAlignment="1">
      <alignment horizontal="center" vertical="center"/>
    </xf>
    <xf numFmtId="0" fontId="0" fillId="36" borderId="0" xfId="0" applyFont="1" applyFill="1" applyBorder="1" applyAlignment="1">
      <alignment horizontal="center" vertical="center" shrinkToFit="1"/>
    </xf>
    <xf numFmtId="20" fontId="0" fillId="36" borderId="0" xfId="0" applyNumberFormat="1" applyFont="1" applyFill="1" applyBorder="1" applyAlignment="1" quotePrefix="1">
      <alignment horizontal="center" vertical="center" shrinkToFit="1"/>
    </xf>
    <xf numFmtId="0" fontId="0" fillId="36" borderId="17" xfId="0" applyFont="1" applyFill="1" applyBorder="1" applyAlignment="1">
      <alignment horizontal="center" vertical="center"/>
    </xf>
    <xf numFmtId="0" fontId="62" fillId="36" borderId="0" xfId="0" applyFont="1" applyFill="1" applyBorder="1" applyAlignment="1">
      <alignment horizontal="center" vertical="center" shrinkToFit="1"/>
    </xf>
    <xf numFmtId="56" fontId="62" fillId="36" borderId="0" xfId="0" applyNumberFormat="1" applyFont="1" applyFill="1" applyBorder="1" applyAlignment="1" quotePrefix="1">
      <alignment horizontal="center" vertical="center" shrinkToFit="1"/>
    </xf>
    <xf numFmtId="20" fontId="4" fillId="36" borderId="19" xfId="0" applyNumberFormat="1" applyFont="1" applyFill="1" applyBorder="1" applyAlignment="1">
      <alignment horizontal="center" vertical="center"/>
    </xf>
    <xf numFmtId="0" fontId="0" fillId="36" borderId="20" xfId="0" applyFont="1" applyFill="1" applyBorder="1" applyAlignment="1">
      <alignment horizontal="center" vertical="center" shrinkToFit="1"/>
    </xf>
    <xf numFmtId="56" fontId="0" fillId="36" borderId="20" xfId="0" applyNumberFormat="1" applyFont="1" applyFill="1" applyBorder="1" applyAlignment="1" quotePrefix="1">
      <alignment horizontal="center" vertical="center" shrinkToFit="1"/>
    </xf>
    <xf numFmtId="0" fontId="0" fillId="36" borderId="19" xfId="0" applyFont="1" applyFill="1" applyBorder="1" applyAlignment="1">
      <alignment horizontal="center" vertical="center"/>
    </xf>
    <xf numFmtId="0" fontId="18" fillId="33" borderId="17" xfId="0" applyFont="1" applyFill="1" applyBorder="1" applyAlignment="1">
      <alignment horizontal="center" vertical="center"/>
    </xf>
    <xf numFmtId="0" fontId="0" fillId="36" borderId="23" xfId="0" applyFill="1" applyBorder="1" applyAlignment="1">
      <alignment horizontal="center" vertical="center"/>
    </xf>
    <xf numFmtId="49" fontId="0" fillId="36" borderId="24" xfId="0" applyNumberFormat="1" applyFill="1" applyBorder="1" applyAlignment="1">
      <alignment horizontal="center" vertical="center"/>
    </xf>
    <xf numFmtId="0" fontId="0" fillId="36" borderId="25" xfId="0" applyFill="1" applyBorder="1" applyAlignment="1">
      <alignment horizontal="center" vertical="center"/>
    </xf>
    <xf numFmtId="0" fontId="0" fillId="36" borderId="27" xfId="0" applyFill="1" applyBorder="1" applyAlignment="1">
      <alignment horizontal="center" vertical="center"/>
    </xf>
    <xf numFmtId="0" fontId="0" fillId="36" borderId="0" xfId="0" applyFill="1" applyBorder="1" applyAlignment="1">
      <alignment horizontal="center" vertical="center"/>
    </xf>
    <xf numFmtId="0" fontId="0" fillId="36" borderId="28" xfId="0" applyFill="1" applyBorder="1" applyAlignment="1">
      <alignment horizontal="center" vertical="center"/>
    </xf>
    <xf numFmtId="0" fontId="0" fillId="36" borderId="30" xfId="0" applyFill="1" applyBorder="1" applyAlignment="1">
      <alignment horizontal="center" vertical="center"/>
    </xf>
    <xf numFmtId="0" fontId="0" fillId="36" borderId="20" xfId="0" applyFill="1" applyBorder="1" applyAlignment="1">
      <alignment horizontal="center" vertical="center"/>
    </xf>
    <xf numFmtId="0" fontId="0" fillId="36" borderId="29" xfId="0" applyFill="1" applyBorder="1" applyAlignment="1">
      <alignment horizontal="center" vertical="center"/>
    </xf>
    <xf numFmtId="0" fontId="0" fillId="35" borderId="23" xfId="0" applyFill="1" applyBorder="1" applyAlignment="1">
      <alignment horizontal="center" vertical="center"/>
    </xf>
    <xf numFmtId="49" fontId="0" fillId="35" borderId="24" xfId="0" applyNumberFormat="1" applyFill="1" applyBorder="1" applyAlignment="1">
      <alignment horizontal="center" vertical="center"/>
    </xf>
    <xf numFmtId="0" fontId="0" fillId="35" borderId="25" xfId="0" applyFill="1" applyBorder="1" applyAlignment="1">
      <alignment horizontal="center" vertical="center"/>
    </xf>
    <xf numFmtId="0" fontId="0" fillId="35" borderId="27" xfId="0" applyFill="1" applyBorder="1" applyAlignment="1">
      <alignment horizontal="center" vertical="center"/>
    </xf>
    <xf numFmtId="0" fontId="0" fillId="35" borderId="0" xfId="0" applyFill="1" applyBorder="1" applyAlignment="1">
      <alignment horizontal="center" vertical="center"/>
    </xf>
    <xf numFmtId="0" fontId="0" fillId="35" borderId="28" xfId="0" applyFill="1" applyBorder="1" applyAlignment="1">
      <alignment horizontal="center" vertical="center"/>
    </xf>
    <xf numFmtId="0" fontId="0" fillId="35" borderId="30" xfId="0" applyFill="1" applyBorder="1" applyAlignment="1">
      <alignment horizontal="center" vertical="center"/>
    </xf>
    <xf numFmtId="0" fontId="0" fillId="35" borderId="20" xfId="0" applyFill="1" applyBorder="1" applyAlignment="1">
      <alignment horizontal="center" vertical="center"/>
    </xf>
    <xf numFmtId="0" fontId="0" fillId="35" borderId="29" xfId="0" applyFill="1" applyBorder="1" applyAlignment="1">
      <alignment horizontal="center" vertical="center"/>
    </xf>
    <xf numFmtId="0" fontId="0" fillId="33" borderId="17" xfId="0" applyFont="1" applyFill="1" applyBorder="1" applyAlignment="1" quotePrefix="1">
      <alignment horizontal="center" vertical="center"/>
    </xf>
    <xf numFmtId="0" fontId="0" fillId="33" borderId="23" xfId="0" applyFill="1" applyBorder="1" applyAlignment="1">
      <alignment horizontal="center"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xf>
    <xf numFmtId="0" fontId="0" fillId="33" borderId="29" xfId="0" applyFill="1" applyBorder="1" applyAlignment="1">
      <alignment horizontal="center" vertical="center"/>
    </xf>
    <xf numFmtId="20" fontId="4" fillId="36" borderId="16" xfId="0" applyNumberFormat="1" applyFont="1" applyFill="1" applyBorder="1" applyAlignment="1">
      <alignment horizontal="center" vertical="center"/>
    </xf>
    <xf numFmtId="0" fontId="0" fillId="36" borderId="24" xfId="0" applyFont="1" applyFill="1" applyBorder="1" applyAlignment="1">
      <alignment horizontal="center" vertical="center" shrinkToFit="1"/>
    </xf>
    <xf numFmtId="56" fontId="0" fillId="36" borderId="24" xfId="0" applyNumberFormat="1" applyFont="1" applyFill="1" applyBorder="1" applyAlignment="1" quotePrefix="1">
      <alignment horizontal="center" vertical="center" shrinkToFit="1"/>
    </xf>
    <xf numFmtId="0" fontId="0" fillId="36" borderId="16" xfId="0" applyFont="1" applyFill="1" applyBorder="1" applyAlignment="1">
      <alignment horizontal="center" vertical="center"/>
    </xf>
    <xf numFmtId="56" fontId="0" fillId="36" borderId="0" xfId="0" applyNumberFormat="1" applyFont="1" applyFill="1" applyBorder="1" applyAlignment="1" quotePrefix="1">
      <alignment horizontal="center" vertical="center" shrinkToFit="1"/>
    </xf>
    <xf numFmtId="0" fontId="62" fillId="36" borderId="30" xfId="0" applyFont="1" applyFill="1" applyBorder="1" applyAlignment="1">
      <alignment horizontal="center" vertical="center" shrinkToFit="1"/>
    </xf>
    <xf numFmtId="56" fontId="62" fillId="36" borderId="20" xfId="0" applyNumberFormat="1" applyFont="1" applyFill="1" applyBorder="1" applyAlignment="1" quotePrefix="1">
      <alignment horizontal="center" vertical="center" shrinkToFit="1"/>
    </xf>
    <xf numFmtId="0" fontId="62" fillId="36"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33" borderId="23" xfId="0" applyFill="1" applyBorder="1" applyAlignment="1">
      <alignment horizontal="center"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xf>
    <xf numFmtId="0" fontId="0" fillId="33" borderId="29" xfId="0" applyFill="1" applyBorder="1" applyAlignment="1">
      <alignment horizontal="center" vertical="center"/>
    </xf>
    <xf numFmtId="56" fontId="7" fillId="33" borderId="55" xfId="0" applyNumberFormat="1" applyFont="1" applyFill="1" applyBorder="1" applyAlignment="1">
      <alignment horizontal="center" vertical="center"/>
    </xf>
    <xf numFmtId="56" fontId="7" fillId="33" borderId="49" xfId="0" applyNumberFormat="1" applyFont="1" applyFill="1" applyBorder="1" applyAlignment="1">
      <alignment horizontal="center" vertical="center"/>
    </xf>
    <xf numFmtId="56" fontId="7" fillId="33" borderId="56" xfId="0" applyNumberFormat="1" applyFont="1" applyFill="1" applyBorder="1" applyAlignment="1">
      <alignment horizontal="center" vertical="center"/>
    </xf>
    <xf numFmtId="0" fontId="65" fillId="33" borderId="16" xfId="0" applyFont="1" applyFill="1" applyBorder="1" applyAlignment="1">
      <alignment horizontal="center" vertical="center" wrapText="1" shrinkToFit="1"/>
    </xf>
    <xf numFmtId="0" fontId="65" fillId="33" borderId="17" xfId="0" applyFont="1" applyFill="1" applyBorder="1" applyAlignment="1">
      <alignment horizontal="center" vertical="center" wrapText="1" shrinkToFit="1"/>
    </xf>
    <xf numFmtId="0" fontId="65" fillId="33" borderId="36" xfId="0" applyFont="1" applyFill="1" applyBorder="1" applyAlignment="1">
      <alignment horizontal="center" vertical="center" wrapText="1" shrinkToFit="1"/>
    </xf>
    <xf numFmtId="0" fontId="7" fillId="33" borderId="49" xfId="0" applyFont="1" applyFill="1" applyBorder="1" applyAlignment="1">
      <alignment horizontal="center" vertical="center"/>
    </xf>
    <xf numFmtId="0" fontId="7" fillId="33" borderId="56" xfId="0" applyFont="1" applyFill="1" applyBorder="1" applyAlignment="1">
      <alignment horizontal="center" vertical="center"/>
    </xf>
    <xf numFmtId="0" fontId="6" fillId="33" borderId="16"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36" xfId="0" applyFont="1" applyFill="1" applyBorder="1" applyAlignment="1">
      <alignment horizontal="center" vertical="center" wrapText="1" shrinkToFit="1"/>
    </xf>
    <xf numFmtId="56" fontId="66" fillId="33" borderId="55" xfId="0" applyNumberFormat="1" applyFont="1" applyFill="1" applyBorder="1" applyAlignment="1">
      <alignment horizontal="center" vertical="center"/>
    </xf>
    <xf numFmtId="56" fontId="66" fillId="33" borderId="49" xfId="0" applyNumberFormat="1" applyFont="1" applyFill="1" applyBorder="1" applyAlignment="1">
      <alignment horizontal="center" vertical="center"/>
    </xf>
    <xf numFmtId="56" fontId="66" fillId="33" borderId="57" xfId="0" applyNumberFormat="1" applyFont="1" applyFill="1" applyBorder="1" applyAlignment="1">
      <alignment horizontal="center" vertical="center"/>
    </xf>
    <xf numFmtId="0" fontId="63" fillId="33" borderId="16" xfId="0" applyFont="1" applyFill="1" applyBorder="1" applyAlignment="1">
      <alignment horizontal="center" vertical="center" wrapText="1" shrinkToFit="1"/>
    </xf>
    <xf numFmtId="0" fontId="63" fillId="33" borderId="17" xfId="0" applyFont="1" applyFill="1" applyBorder="1" applyAlignment="1">
      <alignment horizontal="center" vertical="center" wrapText="1" shrinkToFit="1"/>
    </xf>
    <xf numFmtId="0" fontId="63" fillId="33" borderId="19" xfId="0" applyFont="1" applyFill="1" applyBorder="1" applyAlignment="1">
      <alignment horizontal="center" vertical="center" wrapText="1" shrinkToFit="1"/>
    </xf>
    <xf numFmtId="56" fontId="7" fillId="33" borderId="57" xfId="0" applyNumberFormat="1" applyFont="1" applyFill="1" applyBorder="1" applyAlignment="1">
      <alignment horizontal="center" vertical="center"/>
    </xf>
    <xf numFmtId="0" fontId="6" fillId="33" borderId="19" xfId="0" applyFont="1" applyFill="1" applyBorder="1" applyAlignment="1">
      <alignment horizontal="center" vertical="center" wrapText="1" shrinkToFit="1"/>
    </xf>
    <xf numFmtId="0" fontId="66" fillId="33" borderId="49" xfId="0" applyFont="1" applyFill="1" applyBorder="1" applyAlignment="1">
      <alignment horizontal="center" vertical="center"/>
    </xf>
    <xf numFmtId="0" fontId="66" fillId="33" borderId="57" xfId="0" applyFont="1" applyFill="1" applyBorder="1" applyAlignment="1">
      <alignment horizontal="center" vertical="center"/>
    </xf>
    <xf numFmtId="0" fontId="15" fillId="0" borderId="0" xfId="0" applyFont="1" applyBorder="1" applyAlignment="1">
      <alignment horizontal="center"/>
    </xf>
    <xf numFmtId="0" fontId="4" fillId="32" borderId="12" xfId="0" applyFont="1" applyFill="1" applyBorder="1" applyAlignment="1">
      <alignment horizontal="center" vertical="center"/>
    </xf>
    <xf numFmtId="0" fontId="4" fillId="32" borderId="58" xfId="0" applyFont="1" applyFill="1" applyBorder="1" applyAlignment="1">
      <alignment horizontal="center" vertical="center"/>
    </xf>
    <xf numFmtId="0" fontId="7" fillId="33" borderId="57"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56" fontId="7" fillId="36" borderId="55" xfId="0" applyNumberFormat="1" applyFont="1" applyFill="1" applyBorder="1" applyAlignment="1">
      <alignment horizontal="center" vertical="center"/>
    </xf>
    <xf numFmtId="56" fontId="7" fillId="36" borderId="49" xfId="0" applyNumberFormat="1" applyFont="1" applyFill="1" applyBorder="1" applyAlignment="1">
      <alignment horizontal="center" vertical="center"/>
    </xf>
    <xf numFmtId="56" fontId="7" fillId="36" borderId="57" xfId="0" applyNumberFormat="1" applyFont="1" applyFill="1" applyBorder="1" applyAlignment="1">
      <alignment horizontal="center" vertic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9" xfId="0" applyFont="1" applyFill="1" applyBorder="1" applyAlignment="1">
      <alignment horizontal="center" vertical="center" wrapText="1" shrinkToFit="1"/>
    </xf>
    <xf numFmtId="0" fontId="15" fillId="0" borderId="0" xfId="0" applyFont="1" applyAlignment="1">
      <alignment horizontal="center"/>
    </xf>
    <xf numFmtId="0" fontId="7" fillId="36" borderId="49" xfId="0" applyFont="1" applyFill="1" applyBorder="1" applyAlignment="1">
      <alignment horizontal="center" vertical="center"/>
    </xf>
    <xf numFmtId="0" fontId="7" fillId="36" borderId="57" xfId="0" applyFont="1" applyFill="1" applyBorder="1" applyAlignment="1">
      <alignment horizontal="center" vertical="center"/>
    </xf>
    <xf numFmtId="0" fontId="63" fillId="36" borderId="17" xfId="0" applyFont="1" applyFill="1" applyBorder="1" applyAlignment="1">
      <alignment horizontal="center" vertical="center" wrapText="1" shrinkToFit="1"/>
    </xf>
    <xf numFmtId="0" fontId="63" fillId="36" borderId="19" xfId="0" applyFont="1" applyFill="1" applyBorder="1" applyAlignment="1">
      <alignment horizontal="center" vertical="center" wrapText="1" shrinkToFit="1"/>
    </xf>
    <xf numFmtId="0" fontId="63" fillId="36" borderId="16" xfId="0" applyFont="1" applyFill="1" applyBorder="1" applyAlignment="1">
      <alignment horizontal="center" vertical="center" wrapText="1" shrinkToFit="1"/>
    </xf>
    <xf numFmtId="0" fontId="6" fillId="33" borderId="59" xfId="0" applyFont="1" applyFill="1" applyBorder="1" applyAlignment="1">
      <alignment horizontal="center" vertical="center" wrapText="1" shrinkToFi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8" xfId="0" applyFont="1" applyFill="1" applyBorder="1" applyAlignment="1">
      <alignment horizontal="center" vertical="center" wrapText="1" shrinkToFit="1"/>
    </xf>
    <xf numFmtId="0" fontId="6" fillId="33" borderId="18" xfId="0" applyFont="1" applyFill="1" applyBorder="1" applyAlignment="1">
      <alignment horizontal="center" vertical="center" wrapText="1"/>
    </xf>
    <xf numFmtId="0" fontId="6" fillId="33" borderId="23" xfId="0" applyFont="1" applyFill="1" applyBorder="1" applyAlignment="1">
      <alignment horizontal="center" vertical="center" wrapText="1" shrinkToFit="1"/>
    </xf>
    <xf numFmtId="0" fontId="6" fillId="33" borderId="27" xfId="0" applyFont="1" applyFill="1" applyBorder="1" applyAlignment="1">
      <alignment horizontal="center" vertical="center" wrapText="1" shrinkToFit="1"/>
    </xf>
    <xf numFmtId="56" fontId="7" fillId="0" borderId="60" xfId="0" applyNumberFormat="1"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61" fillId="0" borderId="25" xfId="0" applyFont="1" applyBorder="1" applyAlignment="1">
      <alignment horizontal="center" vertical="center"/>
    </xf>
    <xf numFmtId="0" fontId="61" fillId="0" borderId="29" xfId="0" applyFont="1" applyBorder="1" applyAlignment="1">
      <alignment horizontal="center" vertical="center"/>
    </xf>
    <xf numFmtId="0" fontId="0" fillId="0" borderId="33" xfId="0"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7" fillId="0" borderId="33" xfId="0" applyFont="1"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33" borderId="69" xfId="0" applyFill="1" applyBorder="1" applyAlignment="1">
      <alignment horizontal="center" vertical="center" shrinkToFit="1"/>
    </xf>
    <xf numFmtId="0" fontId="0" fillId="33" borderId="70" xfId="0" applyFill="1" applyBorder="1" applyAlignment="1">
      <alignment horizontal="center" vertical="center" shrinkToFit="1"/>
    </xf>
    <xf numFmtId="0" fontId="0" fillId="33" borderId="71" xfId="0" applyFill="1" applyBorder="1" applyAlignment="1">
      <alignment horizontal="center" vertical="center" shrinkToFit="1"/>
    </xf>
    <xf numFmtId="0" fontId="0" fillId="33" borderId="72" xfId="0" applyFill="1" applyBorder="1" applyAlignment="1">
      <alignment horizontal="center" vertical="center" shrinkToFit="1"/>
    </xf>
    <xf numFmtId="0" fontId="0" fillId="33" borderId="73" xfId="0" applyFill="1" applyBorder="1" applyAlignment="1">
      <alignment horizontal="center" vertical="center" shrinkToFit="1"/>
    </xf>
    <xf numFmtId="0" fontId="0" fillId="33" borderId="74" xfId="0"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horizontal="center" vertical="center"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58"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27" xfId="0" applyBorder="1" applyAlignment="1">
      <alignment horizontal="center" vertical="center"/>
    </xf>
    <xf numFmtId="0" fontId="0" fillId="0" borderId="25" xfId="0" applyBorder="1" applyAlignment="1">
      <alignment horizontal="center"/>
    </xf>
    <xf numFmtId="0" fontId="0" fillId="0" borderId="29" xfId="0" applyBorder="1" applyAlignment="1">
      <alignment horizontal="center"/>
    </xf>
    <xf numFmtId="0" fontId="8" fillId="0" borderId="33"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4" fillId="0" borderId="0" xfId="0" applyFont="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29" xfId="0" applyFill="1" applyBorder="1" applyAlignment="1">
      <alignment horizontal="center" vertical="center"/>
    </xf>
    <xf numFmtId="0" fontId="0" fillId="33" borderId="26" xfId="0" applyFill="1" applyBorder="1" applyAlignment="1">
      <alignment horizontal="center" vertical="center"/>
    </xf>
    <xf numFmtId="0" fontId="0" fillId="33" borderId="37" xfId="0" applyFill="1" applyBorder="1" applyAlignment="1">
      <alignment horizontal="center" vertical="center"/>
    </xf>
    <xf numFmtId="0" fontId="0" fillId="0" borderId="15" xfId="0" applyBorder="1" applyAlignment="1">
      <alignment horizontal="center"/>
    </xf>
    <xf numFmtId="0" fontId="12" fillId="0" borderId="33" xfId="0" applyFont="1" applyBorder="1" applyAlignment="1">
      <alignment horizontal="center"/>
    </xf>
    <xf numFmtId="0" fontId="12" fillId="0" borderId="42" xfId="0" applyFont="1" applyBorder="1" applyAlignment="1">
      <alignment horizontal="center"/>
    </xf>
    <xf numFmtId="0" fontId="12" fillId="0" borderId="21"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70</xdr:row>
      <xdr:rowOff>152400</xdr:rowOff>
    </xdr:from>
    <xdr:to>
      <xdr:col>2</xdr:col>
      <xdr:colOff>857250</xdr:colOff>
      <xdr:row>72</xdr:row>
      <xdr:rowOff>9525</xdr:rowOff>
    </xdr:to>
    <xdr:sp>
      <xdr:nvSpPr>
        <xdr:cNvPr id="1" name="正方形/長方形 1"/>
        <xdr:cNvSpPr>
          <a:spLocks/>
        </xdr:cNvSpPr>
      </xdr:nvSpPr>
      <xdr:spPr>
        <a:xfrm>
          <a:off x="1685925" y="21364575"/>
          <a:ext cx="1400175" cy="4667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雨天グラウンド不良のため中止</a:t>
          </a:r>
          <a:r>
            <a:rPr lang="en-US" cap="none" sz="1100" b="0" i="0" u="none" baseline="0">
              <a:solidFill>
                <a:srgbClr val="000000"/>
              </a:solidFill>
            </a:rPr>
            <a:t>
</a:t>
          </a:r>
        </a:p>
      </xdr:txBody>
    </xdr:sp>
    <xdr:clientData/>
  </xdr:twoCellAnchor>
  <xdr:twoCellAnchor>
    <xdr:from>
      <xdr:col>1</xdr:col>
      <xdr:colOff>723900</xdr:colOff>
      <xdr:row>100</xdr:row>
      <xdr:rowOff>123825</xdr:rowOff>
    </xdr:from>
    <xdr:to>
      <xdr:col>2</xdr:col>
      <xdr:colOff>1019175</xdr:colOff>
      <xdr:row>101</xdr:row>
      <xdr:rowOff>285750</xdr:rowOff>
    </xdr:to>
    <xdr:sp>
      <xdr:nvSpPr>
        <xdr:cNvPr id="2" name="正方形/長方形 2"/>
        <xdr:cNvSpPr>
          <a:spLocks/>
        </xdr:cNvSpPr>
      </xdr:nvSpPr>
      <xdr:spPr>
        <a:xfrm>
          <a:off x="1838325" y="30480000"/>
          <a:ext cx="1409700" cy="4667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台風のため中止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98"/>
  <sheetViews>
    <sheetView tabSelected="1" view="pageBreakPreview" zoomScale="73" zoomScaleNormal="73" zoomScaleSheetLayoutView="73" workbookViewId="0" topLeftCell="A97">
      <selection activeCell="B95" sqref="B95:B100"/>
    </sheetView>
  </sheetViews>
  <sheetFormatPr defaultColWidth="9.00390625" defaultRowHeight="13.5"/>
  <cols>
    <col min="1" max="2" width="14.625" style="0" customWidth="1"/>
    <col min="3" max="3" width="17.625" style="0" customWidth="1"/>
    <col min="4" max="4" width="12.625" style="0" customWidth="1"/>
    <col min="5" max="5" width="6.75390625" style="0" customWidth="1"/>
    <col min="6" max="6" width="25.625" style="0" customWidth="1"/>
    <col min="7" max="7" width="4.625" style="0" customWidth="1"/>
    <col min="8" max="8" width="25.625" style="0" customWidth="1"/>
    <col min="9" max="9" width="28.00390625" style="0" bestFit="1" customWidth="1"/>
    <col min="10" max="10" width="29.125" style="0" customWidth="1"/>
    <col min="13" max="13" width="29.25390625" style="0" customWidth="1"/>
  </cols>
  <sheetData>
    <row r="1" spans="1:10" ht="32.25" customHeight="1">
      <c r="A1" s="339" t="s">
        <v>163</v>
      </c>
      <c r="B1" s="339"/>
      <c r="C1" s="339"/>
      <c r="D1" s="339"/>
      <c r="E1" s="339"/>
      <c r="F1" s="339"/>
      <c r="G1" s="339"/>
      <c r="H1" s="339"/>
      <c r="I1" s="339"/>
      <c r="J1" s="339"/>
    </row>
    <row r="2" spans="1:10" ht="17.25" customHeight="1">
      <c r="A2" s="98"/>
      <c r="B2" s="98"/>
      <c r="C2" s="98"/>
      <c r="D2" s="98"/>
      <c r="E2" s="98"/>
      <c r="F2" s="98"/>
      <c r="G2" s="98"/>
      <c r="H2" s="98"/>
      <c r="I2" s="98"/>
      <c r="J2" s="33">
        <v>44640</v>
      </c>
    </row>
    <row r="3" spans="1:10" ht="17.25" customHeight="1" thickBot="1">
      <c r="A3" s="1" t="s">
        <v>5</v>
      </c>
      <c r="J3" s="217" t="s">
        <v>195</v>
      </c>
    </row>
    <row r="4" spans="1:11" ht="22.5" customHeight="1" thickTop="1">
      <c r="A4" s="7" t="s">
        <v>0</v>
      </c>
      <c r="B4" s="8" t="s">
        <v>2</v>
      </c>
      <c r="C4" s="8" t="s">
        <v>1</v>
      </c>
      <c r="D4" s="8" t="s">
        <v>3</v>
      </c>
      <c r="E4" s="8" t="s">
        <v>57</v>
      </c>
      <c r="F4" s="324" t="s">
        <v>10</v>
      </c>
      <c r="G4" s="324"/>
      <c r="H4" s="324"/>
      <c r="I4" s="8" t="s">
        <v>4</v>
      </c>
      <c r="J4" s="14" t="s">
        <v>37</v>
      </c>
      <c r="K4" s="1"/>
    </row>
    <row r="5" spans="1:10" ht="24" customHeight="1">
      <c r="A5" s="302">
        <v>44654</v>
      </c>
      <c r="B5" s="120" t="s">
        <v>129</v>
      </c>
      <c r="C5" s="121" t="s">
        <v>9</v>
      </c>
      <c r="D5" s="68">
        <v>0.5</v>
      </c>
      <c r="E5" s="68" t="s">
        <v>9</v>
      </c>
      <c r="F5" s="184" t="s">
        <v>130</v>
      </c>
      <c r="G5" s="122" t="s">
        <v>171</v>
      </c>
      <c r="H5" s="123" t="str">
        <f>J78</f>
        <v>Ｔ・Ｃ・Ｏ・ＳＣ</v>
      </c>
      <c r="I5" s="69" t="str">
        <f>F5</f>
        <v>徳島SFC50</v>
      </c>
      <c r="J5" s="13"/>
    </row>
    <row r="6" spans="1:10" ht="24" customHeight="1">
      <c r="A6" s="308"/>
      <c r="B6" s="349" t="s">
        <v>132</v>
      </c>
      <c r="C6" s="350" t="str">
        <f>F6</f>
        <v>津田フットボールクラブ</v>
      </c>
      <c r="D6" s="65">
        <v>0.4166666666666667</v>
      </c>
      <c r="E6" s="203" t="s">
        <v>131</v>
      </c>
      <c r="F6" s="128" t="str">
        <f>J103</f>
        <v>津田フットボールクラブ</v>
      </c>
      <c r="G6" s="131" t="s">
        <v>172</v>
      </c>
      <c r="H6" s="128" t="str">
        <f>J93</f>
        <v>ＳＣＲ＠ＴＣＨ＋（ｽｸﾗｯﾁﾌﾟﾗｽ）</v>
      </c>
      <c r="I6" s="24" t="str">
        <f>F7</f>
        <v>STAR WEST</v>
      </c>
      <c r="J6" s="13" t="s">
        <v>14</v>
      </c>
    </row>
    <row r="7" spans="1:10" ht="24" customHeight="1">
      <c r="A7" s="308"/>
      <c r="B7" s="311"/>
      <c r="C7" s="347"/>
      <c r="D7" s="26">
        <v>0.4583333333333333</v>
      </c>
      <c r="E7" s="204" t="s">
        <v>131</v>
      </c>
      <c r="F7" s="83" t="str">
        <f>J113</f>
        <v>STAR WEST</v>
      </c>
      <c r="G7" s="85" t="s">
        <v>173</v>
      </c>
      <c r="H7" s="83" t="str">
        <f>J108</f>
        <v>RED　OLD</v>
      </c>
      <c r="I7" s="23" t="str">
        <f>F8</f>
        <v>鳴門クラブ</v>
      </c>
      <c r="J7" s="13" t="s">
        <v>29</v>
      </c>
    </row>
    <row r="8" spans="1:10" ht="24" customHeight="1">
      <c r="A8" s="308"/>
      <c r="B8" s="311"/>
      <c r="C8" s="347"/>
      <c r="D8" s="26">
        <v>0.5</v>
      </c>
      <c r="E8" s="204" t="s">
        <v>131</v>
      </c>
      <c r="F8" s="83" t="str">
        <f>J38</f>
        <v>鳴門クラブ</v>
      </c>
      <c r="G8" s="85" t="s">
        <v>174</v>
      </c>
      <c r="H8" s="83" t="str">
        <f>J123</f>
        <v>川友楽</v>
      </c>
      <c r="I8" s="23" t="str">
        <f>F9</f>
        <v>Ｚ　　団</v>
      </c>
      <c r="J8" s="13" t="s">
        <v>30</v>
      </c>
    </row>
    <row r="9" spans="1:10" ht="24" customHeight="1">
      <c r="A9" s="308"/>
      <c r="B9" s="311"/>
      <c r="C9" s="347"/>
      <c r="D9" s="26">
        <v>0.5416666666666666</v>
      </c>
      <c r="E9" s="204" t="s">
        <v>131</v>
      </c>
      <c r="F9" s="83" t="str">
        <f>J83</f>
        <v>Ｚ　　団</v>
      </c>
      <c r="G9" s="85" t="s">
        <v>175</v>
      </c>
      <c r="H9" s="83" t="str">
        <f>J98</f>
        <v>オールディーズＦＣ</v>
      </c>
      <c r="I9" s="23" t="str">
        <f>F10</f>
        <v>鴨島フットボールクラブ </v>
      </c>
      <c r="J9" s="201"/>
    </row>
    <row r="10" spans="1:10" ht="24" customHeight="1">
      <c r="A10" s="326"/>
      <c r="B10" s="320"/>
      <c r="C10" s="348"/>
      <c r="D10" s="64">
        <v>0.5833333333333334</v>
      </c>
      <c r="E10" s="205" t="s">
        <v>131</v>
      </c>
      <c r="F10" s="84" t="str">
        <f>J118</f>
        <v>鴨島フットボールクラブ </v>
      </c>
      <c r="G10" s="126" t="s">
        <v>176</v>
      </c>
      <c r="H10" s="84" t="str">
        <f>J88</f>
        <v>応神クラブ </v>
      </c>
      <c r="I10" s="25" t="str">
        <f>H9</f>
        <v>オールディーズＦＣ</v>
      </c>
      <c r="J10" s="13"/>
    </row>
    <row r="11" spans="1:10" ht="24" customHeight="1">
      <c r="A11" s="144">
        <v>44661</v>
      </c>
      <c r="B11" s="145" t="s">
        <v>134</v>
      </c>
      <c r="C11" s="146" t="str">
        <f>F11</f>
        <v>徳島SFC50</v>
      </c>
      <c r="D11" s="147">
        <v>0.375</v>
      </c>
      <c r="E11" s="147" t="s">
        <v>9</v>
      </c>
      <c r="F11" s="181" t="s">
        <v>130</v>
      </c>
      <c r="G11" s="148" t="s">
        <v>179</v>
      </c>
      <c r="H11" s="213" t="str">
        <f>J83</f>
        <v>Ｚ　　団</v>
      </c>
      <c r="I11" s="150" t="str">
        <f>F11</f>
        <v>徳島SFC50</v>
      </c>
      <c r="J11" s="13" t="s">
        <v>27</v>
      </c>
    </row>
    <row r="12" spans="1:10" ht="24" customHeight="1">
      <c r="A12" s="144">
        <v>44668</v>
      </c>
      <c r="B12" s="157" t="s">
        <v>129</v>
      </c>
      <c r="C12" s="178" t="s">
        <v>9</v>
      </c>
      <c r="D12" s="158">
        <v>0.5</v>
      </c>
      <c r="E12" s="147" t="s">
        <v>9</v>
      </c>
      <c r="F12" s="181" t="s">
        <v>130</v>
      </c>
      <c r="G12" s="85" t="s">
        <v>180</v>
      </c>
      <c r="H12" s="214" t="str">
        <f>J37</f>
        <v>FC.鳴門</v>
      </c>
      <c r="I12" s="21" t="str">
        <f>F12</f>
        <v>徳島SFC50</v>
      </c>
      <c r="J12" s="13" t="s">
        <v>28</v>
      </c>
    </row>
    <row r="13" spans="1:10" ht="24" customHeight="1">
      <c r="A13" s="302">
        <v>44682</v>
      </c>
      <c r="B13" s="351" t="s">
        <v>169</v>
      </c>
      <c r="C13" s="346" t="str">
        <f>F13</f>
        <v>Ｔ・Ｃ・Ｏ・ＳＣ</v>
      </c>
      <c r="D13" s="66">
        <v>0.4166666666666667</v>
      </c>
      <c r="E13" s="66" t="s">
        <v>9</v>
      </c>
      <c r="F13" s="86" t="str">
        <f>J78</f>
        <v>Ｔ・Ｃ・Ｏ・ＳＣ</v>
      </c>
      <c r="G13" s="130" t="s">
        <v>180</v>
      </c>
      <c r="H13" s="86" t="str">
        <f>J6</f>
        <v>吉野倶楽部</v>
      </c>
      <c r="I13" s="22" t="str">
        <f>F14</f>
        <v>RED　OLD</v>
      </c>
      <c r="J13" s="13" t="s">
        <v>118</v>
      </c>
    </row>
    <row r="14" spans="1:10" ht="24" customHeight="1">
      <c r="A14" s="303"/>
      <c r="B14" s="352"/>
      <c r="C14" s="347"/>
      <c r="D14" s="26">
        <v>0.4583333333333333</v>
      </c>
      <c r="E14" s="26" t="s">
        <v>9</v>
      </c>
      <c r="F14" s="83" t="str">
        <f>J108</f>
        <v>RED　OLD</v>
      </c>
      <c r="G14" s="124" t="s">
        <v>202</v>
      </c>
      <c r="H14" s="83" t="s">
        <v>204</v>
      </c>
      <c r="I14" s="23" t="str">
        <f>F15</f>
        <v>FC.鳴門</v>
      </c>
      <c r="J14" s="201"/>
    </row>
    <row r="15" spans="1:10" ht="24" customHeight="1">
      <c r="A15" s="303"/>
      <c r="B15" s="352"/>
      <c r="C15" s="347"/>
      <c r="D15" s="26">
        <v>0.5</v>
      </c>
      <c r="E15" s="26" t="s">
        <v>9</v>
      </c>
      <c r="F15" s="83" t="str">
        <f>J37</f>
        <v>FC.鳴門</v>
      </c>
      <c r="G15" s="124" t="s">
        <v>202</v>
      </c>
      <c r="H15" s="83" t="str">
        <f>J98</f>
        <v>オールディーズＦＣ</v>
      </c>
      <c r="I15" s="23" t="str">
        <f>F16</f>
        <v>小松島OFC </v>
      </c>
      <c r="J15" s="82"/>
    </row>
    <row r="16" spans="1:10" ht="24" customHeight="1">
      <c r="A16" s="303"/>
      <c r="B16" s="352"/>
      <c r="C16" s="347"/>
      <c r="D16" s="26">
        <v>0.5416666666666666</v>
      </c>
      <c r="E16" s="26" t="s">
        <v>9</v>
      </c>
      <c r="F16" s="83" t="str">
        <f>J73</f>
        <v>小松島OFC </v>
      </c>
      <c r="G16" s="85" t="s">
        <v>171</v>
      </c>
      <c r="H16" s="83" t="str">
        <f>J103</f>
        <v>津田フットボールクラブ</v>
      </c>
      <c r="I16" s="225" t="str">
        <f>F17</f>
        <v>川友楽</v>
      </c>
      <c r="J16" s="20" t="s">
        <v>115</v>
      </c>
    </row>
    <row r="17" spans="1:10" ht="24" customHeight="1">
      <c r="A17" s="303"/>
      <c r="B17" s="352"/>
      <c r="C17" s="347"/>
      <c r="D17" s="26">
        <v>0.5833333333333334</v>
      </c>
      <c r="E17" s="26" t="s">
        <v>9</v>
      </c>
      <c r="F17" s="215" t="str">
        <f>J123</f>
        <v>川友楽</v>
      </c>
      <c r="G17" s="124" t="s">
        <v>205</v>
      </c>
      <c r="H17" s="83" t="str">
        <f>J48</f>
        <v>阿南シニアフットボールクラブ</v>
      </c>
      <c r="I17" s="23" t="str">
        <f>F18</f>
        <v>STAR WEST</v>
      </c>
      <c r="J17" s="20" t="s">
        <v>123</v>
      </c>
    </row>
    <row r="18" spans="1:10" ht="24" customHeight="1">
      <c r="A18" s="303"/>
      <c r="B18" s="352"/>
      <c r="C18" s="347"/>
      <c r="D18" s="26">
        <v>0.625</v>
      </c>
      <c r="E18" s="26" t="s">
        <v>9</v>
      </c>
      <c r="F18" s="83" t="str">
        <f>J113</f>
        <v>STAR WEST</v>
      </c>
      <c r="G18" s="85" t="s">
        <v>206</v>
      </c>
      <c r="H18" s="83" t="str">
        <f>J53</f>
        <v>渭東クラブシニア</v>
      </c>
      <c r="I18" s="23" t="str">
        <f>H17</f>
        <v>阿南シニアフットボールクラブ</v>
      </c>
      <c r="J18" s="132" t="s">
        <v>120</v>
      </c>
    </row>
    <row r="19" spans="1:10" ht="24" customHeight="1">
      <c r="A19" s="319"/>
      <c r="B19" s="151" t="s">
        <v>135</v>
      </c>
      <c r="C19" s="152" t="s">
        <v>9</v>
      </c>
      <c r="D19" s="153">
        <v>0.625</v>
      </c>
      <c r="E19" s="153" t="s">
        <v>9</v>
      </c>
      <c r="F19" s="154" t="str">
        <f>J88</f>
        <v>応神クラブ </v>
      </c>
      <c r="G19" s="155" t="s">
        <v>197</v>
      </c>
      <c r="H19" s="183" t="s">
        <v>130</v>
      </c>
      <c r="I19" s="156" t="s">
        <v>196</v>
      </c>
      <c r="J19" s="201"/>
    </row>
    <row r="20" spans="1:10" ht="24" customHeight="1">
      <c r="A20" s="302">
        <v>44689</v>
      </c>
      <c r="B20" s="310" t="s">
        <v>136</v>
      </c>
      <c r="C20" s="346" t="str">
        <f>F20</f>
        <v>フットボールクラブ　チロリン村 </v>
      </c>
      <c r="D20" s="66">
        <v>0.4166666666666667</v>
      </c>
      <c r="E20" s="207" t="s">
        <v>133</v>
      </c>
      <c r="F20" s="86" t="str">
        <f>J43</f>
        <v>フットボールクラブ　チロリン村 </v>
      </c>
      <c r="G20" s="130" t="s">
        <v>198</v>
      </c>
      <c r="H20" s="86" t="str">
        <f>J11</f>
        <v>徳島市シニア サッカークラブ</v>
      </c>
      <c r="I20" s="22" t="str">
        <f>F21</f>
        <v>石井シニアフットボールクラブ</v>
      </c>
      <c r="J20" s="82"/>
    </row>
    <row r="21" spans="1:10" ht="24" customHeight="1">
      <c r="A21" s="303"/>
      <c r="B21" s="311"/>
      <c r="C21" s="347"/>
      <c r="D21" s="26">
        <v>0.4583333333333333</v>
      </c>
      <c r="E21" s="208" t="s">
        <v>133</v>
      </c>
      <c r="F21" s="83" t="str">
        <f>J26</f>
        <v>石井シニアフットボールクラブ</v>
      </c>
      <c r="G21" s="85" t="s">
        <v>198</v>
      </c>
      <c r="H21" s="83" t="str">
        <f>J16</f>
        <v>プレフ</v>
      </c>
      <c r="I21" s="23" t="str">
        <f>F22</f>
        <v>渭東クラブシニア</v>
      </c>
      <c r="J21" s="20" t="s">
        <v>50</v>
      </c>
    </row>
    <row r="22" spans="1:10" ht="24" customHeight="1">
      <c r="A22" s="303"/>
      <c r="B22" s="311"/>
      <c r="C22" s="347"/>
      <c r="D22" s="26">
        <v>0.5</v>
      </c>
      <c r="E22" s="208" t="s">
        <v>133</v>
      </c>
      <c r="F22" s="83" t="str">
        <f>J53</f>
        <v>渭東クラブシニア</v>
      </c>
      <c r="G22" s="85" t="s">
        <v>199</v>
      </c>
      <c r="H22" s="83" t="str">
        <f>J37</f>
        <v>FC.鳴門</v>
      </c>
      <c r="I22" s="23" t="s">
        <v>50</v>
      </c>
      <c r="J22" s="20" t="s">
        <v>51</v>
      </c>
    </row>
    <row r="23" spans="1:10" ht="24" customHeight="1">
      <c r="A23" s="303"/>
      <c r="B23" s="311"/>
      <c r="C23" s="347"/>
      <c r="D23" s="26">
        <v>0.541666666666667</v>
      </c>
      <c r="E23" s="208" t="s">
        <v>133</v>
      </c>
      <c r="F23" s="83" t="s">
        <v>201</v>
      </c>
      <c r="G23" s="85" t="s">
        <v>200</v>
      </c>
      <c r="H23" s="83" t="str">
        <f>J48</f>
        <v>阿南シニアフットボールクラブ</v>
      </c>
      <c r="I23" s="23" t="str">
        <f>F24</f>
        <v>吉野倶楽部</v>
      </c>
      <c r="J23" s="20" t="s">
        <v>52</v>
      </c>
    </row>
    <row r="24" spans="1:10" ht="24" customHeight="1">
      <c r="A24" s="303"/>
      <c r="B24" s="311"/>
      <c r="C24" s="347"/>
      <c r="D24" s="26">
        <v>0.583333333333333</v>
      </c>
      <c r="E24" s="208" t="s">
        <v>133</v>
      </c>
      <c r="F24" s="83" t="str">
        <f>J6</f>
        <v>吉野倶楽部</v>
      </c>
      <c r="G24" s="85" t="s">
        <v>202</v>
      </c>
      <c r="H24" s="83" t="s">
        <v>203</v>
      </c>
      <c r="I24" s="23" t="str">
        <f>F25</f>
        <v>徳島県庁ＦＣゴールド</v>
      </c>
      <c r="J24" s="201"/>
    </row>
    <row r="25" spans="1:10" ht="24" customHeight="1">
      <c r="A25" s="319"/>
      <c r="B25" s="320"/>
      <c r="C25" s="348"/>
      <c r="D25" s="26">
        <v>0.625</v>
      </c>
      <c r="E25" s="208" t="s">
        <v>133</v>
      </c>
      <c r="F25" s="83" t="str">
        <f>J31</f>
        <v>徳島県庁ＦＣゴールド</v>
      </c>
      <c r="G25" s="125" t="s">
        <v>174</v>
      </c>
      <c r="H25" s="83" t="str">
        <f>J73</f>
        <v>小松島OFC </v>
      </c>
      <c r="I25" s="23" t="s">
        <v>113</v>
      </c>
      <c r="J25" s="82"/>
    </row>
    <row r="26" spans="1:10" ht="24" customHeight="1">
      <c r="A26" s="302">
        <v>44696</v>
      </c>
      <c r="B26" s="316" t="s">
        <v>132</v>
      </c>
      <c r="C26" s="346" t="str">
        <f>F26</f>
        <v>ＳＣＲ＠ＴＣＨ＋（ｽｸﾗｯﾁﾌﾟﾗｽ）</v>
      </c>
      <c r="D26" s="66">
        <v>0.4166666666666667</v>
      </c>
      <c r="E26" s="206" t="s">
        <v>131</v>
      </c>
      <c r="F26" s="86" t="str">
        <f>J93</f>
        <v>ＳＣＲ＠ＴＣＨ＋（ｽｸﾗｯﾁﾌﾟﾗｽ）</v>
      </c>
      <c r="G26" s="143" t="s">
        <v>207</v>
      </c>
      <c r="H26" s="86" t="str">
        <f>J83</f>
        <v>Ｚ　　団</v>
      </c>
      <c r="I26" s="22" t="str">
        <f>F27</f>
        <v>オールディーズＦＣ</v>
      </c>
      <c r="J26" s="13" t="s">
        <v>43</v>
      </c>
    </row>
    <row r="27" spans="1:10" ht="24" customHeight="1">
      <c r="A27" s="303"/>
      <c r="B27" s="317"/>
      <c r="C27" s="347"/>
      <c r="D27" s="26">
        <v>0.4583333333333333</v>
      </c>
      <c r="E27" s="204" t="s">
        <v>131</v>
      </c>
      <c r="F27" s="83" t="str">
        <f>J98</f>
        <v>オールディーズＦＣ</v>
      </c>
      <c r="G27" s="125" t="s">
        <v>180</v>
      </c>
      <c r="H27" s="83" t="str">
        <f>J108</f>
        <v>RED　OLD</v>
      </c>
      <c r="I27" s="23" t="str">
        <f>F28</f>
        <v>鳴門クラブ</v>
      </c>
      <c r="J27" s="13" t="s">
        <v>144</v>
      </c>
    </row>
    <row r="28" spans="1:10" ht="24" customHeight="1">
      <c r="A28" s="303"/>
      <c r="B28" s="317"/>
      <c r="C28" s="347"/>
      <c r="D28" s="26">
        <v>0.5</v>
      </c>
      <c r="E28" s="204" t="s">
        <v>131</v>
      </c>
      <c r="F28" s="83" t="str">
        <f>J38</f>
        <v>鳴門クラブ</v>
      </c>
      <c r="G28" s="85" t="s">
        <v>174</v>
      </c>
      <c r="H28" s="83" t="str">
        <f>J103</f>
        <v>津田フットボールクラブ</v>
      </c>
      <c r="I28" s="23" t="str">
        <f>F29</f>
        <v>STAR WEST</v>
      </c>
      <c r="J28" s="13" t="s">
        <v>145</v>
      </c>
    </row>
    <row r="29" spans="1:10" ht="24" customHeight="1">
      <c r="A29" s="303"/>
      <c r="B29" s="317"/>
      <c r="C29" s="347"/>
      <c r="D29" s="26">
        <v>0.541666666666667</v>
      </c>
      <c r="E29" s="204" t="s">
        <v>131</v>
      </c>
      <c r="F29" s="83" t="str">
        <f>J113</f>
        <v>STAR WEST</v>
      </c>
      <c r="G29" s="85" t="s">
        <v>208</v>
      </c>
      <c r="H29" s="83" t="str">
        <f>J123</f>
        <v>川友楽</v>
      </c>
      <c r="I29" s="23" t="str">
        <f>F30</f>
        <v>応神クラブ </v>
      </c>
      <c r="J29" s="201"/>
    </row>
    <row r="30" spans="1:10" ht="24" customHeight="1">
      <c r="A30" s="303"/>
      <c r="B30" s="317"/>
      <c r="C30" s="347"/>
      <c r="D30" s="26">
        <v>0.583333333333333</v>
      </c>
      <c r="E30" s="204" t="s">
        <v>131</v>
      </c>
      <c r="F30" s="83" t="str">
        <f>J88</f>
        <v>応神クラブ </v>
      </c>
      <c r="G30" s="85" t="s">
        <v>209</v>
      </c>
      <c r="H30" s="83" t="str">
        <f>J78</f>
        <v>Ｔ・Ｃ・Ｏ・ＳＣ</v>
      </c>
      <c r="I30" s="23" t="str">
        <f>F31</f>
        <v>鴨島フットボールクラブ </v>
      </c>
      <c r="J30" s="82"/>
    </row>
    <row r="31" spans="1:10" ht="24" customHeight="1">
      <c r="A31" s="319"/>
      <c r="B31" s="318"/>
      <c r="C31" s="348"/>
      <c r="D31" s="64">
        <v>0.625</v>
      </c>
      <c r="E31" s="64" t="s">
        <v>9</v>
      </c>
      <c r="F31" s="84" t="str">
        <f>J118</f>
        <v>鴨島フットボールクラブ </v>
      </c>
      <c r="G31" s="126" t="s">
        <v>172</v>
      </c>
      <c r="H31" s="84" t="str">
        <f>J16</f>
        <v>プレフ</v>
      </c>
      <c r="I31" s="25" t="str">
        <f>H30</f>
        <v>Ｔ・Ｃ・Ｏ・ＳＣ</v>
      </c>
      <c r="J31" s="13" t="s">
        <v>44</v>
      </c>
    </row>
    <row r="32" spans="1:10" ht="24" customHeight="1">
      <c r="A32" s="302">
        <v>44703</v>
      </c>
      <c r="B32" s="310" t="s">
        <v>137</v>
      </c>
      <c r="C32" s="310" t="str">
        <f>F32</f>
        <v>渭東クラブシニア</v>
      </c>
      <c r="D32" s="66">
        <v>0.4166666666666667</v>
      </c>
      <c r="E32" s="207" t="s">
        <v>133</v>
      </c>
      <c r="F32" s="86" t="str">
        <f>J53</f>
        <v>渭東クラブシニア</v>
      </c>
      <c r="G32" s="130" t="s">
        <v>176</v>
      </c>
      <c r="H32" s="86" t="str">
        <f>J48</f>
        <v>阿南シニアフットボールクラブ</v>
      </c>
      <c r="I32" s="22" t="str">
        <f>F33</f>
        <v>フットボールクラブ　チロリン村 </v>
      </c>
      <c r="J32" s="13" t="s">
        <v>53</v>
      </c>
    </row>
    <row r="33" spans="1:10" ht="24" customHeight="1">
      <c r="A33" s="303"/>
      <c r="B33" s="311"/>
      <c r="C33" s="311"/>
      <c r="D33" s="26">
        <v>0.4583333333333333</v>
      </c>
      <c r="E33" s="208" t="s">
        <v>133</v>
      </c>
      <c r="F33" s="83" t="str">
        <f>J43</f>
        <v>フットボールクラブ　チロリン村 </v>
      </c>
      <c r="G33" s="85" t="s">
        <v>179</v>
      </c>
      <c r="H33" s="83" t="str">
        <f>J37</f>
        <v>FC.鳴門</v>
      </c>
      <c r="I33" s="23" t="str">
        <f>F34</f>
        <v>徳島県庁ＦＣゴールド</v>
      </c>
      <c r="J33" s="13" t="s">
        <v>54</v>
      </c>
    </row>
    <row r="34" spans="1:10" ht="24" customHeight="1">
      <c r="A34" s="303"/>
      <c r="B34" s="311"/>
      <c r="C34" s="311"/>
      <c r="D34" s="26">
        <v>0.5</v>
      </c>
      <c r="E34" s="208" t="s">
        <v>133</v>
      </c>
      <c r="F34" s="83" t="str">
        <f>J31</f>
        <v>徳島県庁ＦＣゴールド</v>
      </c>
      <c r="G34" s="125" t="s">
        <v>198</v>
      </c>
      <c r="H34" s="83" t="str">
        <f>J26</f>
        <v>石井シニアフットボールクラブ</v>
      </c>
      <c r="I34" s="23" t="s">
        <v>50</v>
      </c>
      <c r="J34" s="201"/>
    </row>
    <row r="35" spans="1:10" ht="24" customHeight="1">
      <c r="A35" s="303"/>
      <c r="B35" s="311"/>
      <c r="C35" s="311"/>
      <c r="D35" s="26">
        <v>0.541666666666667</v>
      </c>
      <c r="E35" s="208" t="s">
        <v>133</v>
      </c>
      <c r="F35" s="83" t="s">
        <v>201</v>
      </c>
      <c r="G35" s="125" t="s">
        <v>200</v>
      </c>
      <c r="H35" s="83" t="str">
        <f>J16</f>
        <v>プレフ</v>
      </c>
      <c r="I35" s="23" t="str">
        <f>F36</f>
        <v>阿波ＦＣ</v>
      </c>
      <c r="J35" s="82"/>
    </row>
    <row r="36" spans="1:10" ht="24" customHeight="1">
      <c r="A36" s="303"/>
      <c r="B36" s="311"/>
      <c r="C36" s="311"/>
      <c r="D36" s="26">
        <v>0.583333333333333</v>
      </c>
      <c r="E36" s="208" t="s">
        <v>133</v>
      </c>
      <c r="F36" s="83" t="str">
        <f>J58</f>
        <v>阿波ＦＣ</v>
      </c>
      <c r="G36" s="125" t="s">
        <v>179</v>
      </c>
      <c r="H36" s="83" t="str">
        <f>J73</f>
        <v>小松島OFC </v>
      </c>
      <c r="I36" s="23" t="str">
        <f>F37</f>
        <v>徳島市シニア サッカークラブ</v>
      </c>
      <c r="J36" s="20" t="s">
        <v>67</v>
      </c>
    </row>
    <row r="37" spans="1:10" ht="24" customHeight="1">
      <c r="A37" s="303"/>
      <c r="B37" s="311"/>
      <c r="C37" s="311"/>
      <c r="D37" s="26">
        <v>0.625</v>
      </c>
      <c r="E37" s="208" t="s">
        <v>133</v>
      </c>
      <c r="F37" s="83" t="str">
        <f>J11</f>
        <v>徳島市シニア サッカークラブ</v>
      </c>
      <c r="G37" s="125" t="s">
        <v>171</v>
      </c>
      <c r="H37" s="83" t="str">
        <f>J6</f>
        <v>吉野倶楽部</v>
      </c>
      <c r="I37" s="23" t="str">
        <f>H36</f>
        <v>小松島OFC </v>
      </c>
      <c r="J37" s="13" t="s">
        <v>142</v>
      </c>
    </row>
    <row r="38" spans="1:10" ht="24" customHeight="1">
      <c r="A38" s="302">
        <v>44710</v>
      </c>
      <c r="B38" s="316" t="s">
        <v>178</v>
      </c>
      <c r="C38" s="310" t="str">
        <f>F38</f>
        <v>STAR WEST</v>
      </c>
      <c r="D38" s="66">
        <v>0.4166666666666667</v>
      </c>
      <c r="E38" s="206" t="s">
        <v>131</v>
      </c>
      <c r="F38" s="86" t="str">
        <f>J113</f>
        <v>STAR WEST</v>
      </c>
      <c r="G38" s="143" t="s">
        <v>210</v>
      </c>
      <c r="H38" s="86" t="str">
        <f>J118</f>
        <v>鴨島フットボールクラブ </v>
      </c>
      <c r="I38" s="22" t="s">
        <v>70</v>
      </c>
      <c r="J38" s="12" t="s">
        <v>70</v>
      </c>
    </row>
    <row r="39" spans="1:10" ht="24" customHeight="1">
      <c r="A39" s="303"/>
      <c r="B39" s="317"/>
      <c r="C39" s="311"/>
      <c r="D39" s="26">
        <v>0.4583333333333333</v>
      </c>
      <c r="E39" s="204" t="s">
        <v>131</v>
      </c>
      <c r="F39" s="83" t="s">
        <v>211</v>
      </c>
      <c r="G39" s="125" t="s">
        <v>200</v>
      </c>
      <c r="H39" s="83" t="str">
        <f>J108</f>
        <v>RED　OLD</v>
      </c>
      <c r="I39" s="23" t="str">
        <f>F40</f>
        <v>津田フットボールクラブ</v>
      </c>
      <c r="J39" s="13" t="s">
        <v>25</v>
      </c>
    </row>
    <row r="40" spans="1:10" ht="24" customHeight="1">
      <c r="A40" s="303"/>
      <c r="B40" s="317"/>
      <c r="C40" s="311"/>
      <c r="D40" s="26">
        <v>0.5</v>
      </c>
      <c r="E40" s="204" t="s">
        <v>131</v>
      </c>
      <c r="F40" s="83" t="str">
        <f>J103</f>
        <v>津田フットボールクラブ</v>
      </c>
      <c r="G40" s="125" t="s">
        <v>198</v>
      </c>
      <c r="H40" s="83" t="str">
        <f>J98</f>
        <v>オールディーズＦＣ</v>
      </c>
      <c r="I40" s="23" t="str">
        <f>F41</f>
        <v>ＳＣＲ＠ＴＣＨ＋（ｽｸﾗｯﾁﾌﾟﾗｽ）</v>
      </c>
      <c r="J40" s="13" t="s">
        <v>26</v>
      </c>
    </row>
    <row r="41" spans="1:10" ht="24" customHeight="1">
      <c r="A41" s="303"/>
      <c r="B41" s="317"/>
      <c r="C41" s="311"/>
      <c r="D41" s="26">
        <v>0.541666666666667</v>
      </c>
      <c r="E41" s="204" t="s">
        <v>131</v>
      </c>
      <c r="F41" s="142" t="str">
        <f>J93</f>
        <v>ＳＣＲ＠ＴＣＨ＋（ｽｸﾗｯﾁﾌﾟﾗｽ）</v>
      </c>
      <c r="G41" s="125" t="s">
        <v>174</v>
      </c>
      <c r="H41" s="133" t="str">
        <f>J88</f>
        <v>応神クラブ </v>
      </c>
      <c r="I41" s="23" t="str">
        <f>F42</f>
        <v>Ｚ　　団</v>
      </c>
      <c r="J41" s="201"/>
    </row>
    <row r="42" spans="1:10" ht="24" customHeight="1">
      <c r="A42" s="303"/>
      <c r="B42" s="317"/>
      <c r="C42" s="311"/>
      <c r="D42" s="26">
        <v>0.583333333333333</v>
      </c>
      <c r="E42" s="204" t="s">
        <v>131</v>
      </c>
      <c r="F42" s="83" t="str">
        <f>J83</f>
        <v>Ｚ　　団</v>
      </c>
      <c r="G42" s="85" t="s">
        <v>174</v>
      </c>
      <c r="H42" s="133" t="str">
        <f>J78</f>
        <v>Ｔ・Ｃ・Ｏ・ＳＣ</v>
      </c>
      <c r="I42" s="23" t="str">
        <f>F43</f>
        <v>川友楽</v>
      </c>
      <c r="J42" s="82"/>
    </row>
    <row r="43" spans="1:10" ht="24" customHeight="1">
      <c r="A43" s="303"/>
      <c r="B43" s="317"/>
      <c r="C43" s="345"/>
      <c r="D43" s="26">
        <v>0.625</v>
      </c>
      <c r="E43" s="26" t="s">
        <v>9</v>
      </c>
      <c r="F43" s="83" t="str">
        <f>J123</f>
        <v>川友楽</v>
      </c>
      <c r="G43" s="85" t="s">
        <v>179</v>
      </c>
      <c r="H43" s="133" t="str">
        <f>J26</f>
        <v>石井シニアフットボールクラブ</v>
      </c>
      <c r="I43" s="23" t="str">
        <f>H42</f>
        <v>Ｔ・Ｃ・Ｏ・ＳＣ</v>
      </c>
      <c r="J43" s="13" t="s">
        <v>38</v>
      </c>
    </row>
    <row r="44" spans="1:10" ht="24" customHeight="1">
      <c r="A44" s="319"/>
      <c r="B44" s="161" t="s">
        <v>151</v>
      </c>
      <c r="C44" s="151" t="s">
        <v>9</v>
      </c>
      <c r="D44" s="153">
        <v>0.5416666666666666</v>
      </c>
      <c r="E44" s="153" t="s">
        <v>9</v>
      </c>
      <c r="F44" s="154" t="str">
        <f>J48</f>
        <v>阿南シニアフットボールクラブ</v>
      </c>
      <c r="G44" s="160" t="s">
        <v>197</v>
      </c>
      <c r="H44" s="182" t="s">
        <v>130</v>
      </c>
      <c r="I44" s="156" t="str">
        <f>J31</f>
        <v>徳島県庁ＦＣゴールド</v>
      </c>
      <c r="J44" s="13" t="s">
        <v>39</v>
      </c>
    </row>
    <row r="45" spans="1:13" ht="24" customHeight="1">
      <c r="A45" s="302">
        <v>44724</v>
      </c>
      <c r="B45" s="310" t="s">
        <v>137</v>
      </c>
      <c r="C45" s="310" t="str">
        <f>F45</f>
        <v>徳島県庁ＦＣゴールド</v>
      </c>
      <c r="D45" s="66">
        <v>0.4166666666666667</v>
      </c>
      <c r="E45" s="207" t="s">
        <v>133</v>
      </c>
      <c r="F45" s="86" t="str">
        <f>J31</f>
        <v>徳島県庁ＦＣゴールド</v>
      </c>
      <c r="G45" s="130" t="s">
        <v>179</v>
      </c>
      <c r="H45" s="159" t="str">
        <f>J58</f>
        <v>阿波ＦＣ</v>
      </c>
      <c r="I45" s="22" t="str">
        <f>F46</f>
        <v>渭東クラブシニア</v>
      </c>
      <c r="J45" s="13" t="s">
        <v>40</v>
      </c>
      <c r="M45" s="2"/>
    </row>
    <row r="46" spans="1:10" ht="24" customHeight="1">
      <c r="A46" s="303"/>
      <c r="B46" s="311"/>
      <c r="C46" s="311"/>
      <c r="D46" s="26">
        <v>0.4583333333333333</v>
      </c>
      <c r="E46" s="208" t="s">
        <v>133</v>
      </c>
      <c r="F46" s="83" t="str">
        <f>J53</f>
        <v>渭東クラブシニア</v>
      </c>
      <c r="G46" s="125" t="s">
        <v>212</v>
      </c>
      <c r="H46" s="133" t="str">
        <f>J21</f>
        <v>イエローシニア</v>
      </c>
      <c r="I46" s="23" t="str">
        <f>F47</f>
        <v>プレフ</v>
      </c>
      <c r="J46" s="201"/>
    </row>
    <row r="47" spans="1:10" ht="24" customHeight="1">
      <c r="A47" s="303"/>
      <c r="B47" s="311"/>
      <c r="C47" s="311"/>
      <c r="D47" s="26">
        <v>0.5</v>
      </c>
      <c r="E47" s="208" t="s">
        <v>133</v>
      </c>
      <c r="F47" s="83" t="str">
        <f>J16</f>
        <v>プレフ</v>
      </c>
      <c r="G47" s="125" t="s">
        <v>198</v>
      </c>
      <c r="H47" s="133" t="str">
        <f>J48</f>
        <v>阿南シニアフットボールクラブ</v>
      </c>
      <c r="I47" s="23" t="str">
        <f>F48</f>
        <v>FC.鳴門</v>
      </c>
      <c r="J47" s="82"/>
    </row>
    <row r="48" spans="1:10" ht="24" customHeight="1">
      <c r="A48" s="303"/>
      <c r="B48" s="311"/>
      <c r="C48" s="311"/>
      <c r="D48" s="26">
        <v>0.541666666666667</v>
      </c>
      <c r="E48" s="208" t="s">
        <v>133</v>
      </c>
      <c r="F48" s="83" t="str">
        <f>J37</f>
        <v>FC.鳴門</v>
      </c>
      <c r="G48" s="125" t="s">
        <v>175</v>
      </c>
      <c r="H48" s="83" t="str">
        <f>J11</f>
        <v>徳島市シニア サッカークラブ</v>
      </c>
      <c r="I48" s="23" t="str">
        <f>F49</f>
        <v>吉野倶楽部</v>
      </c>
      <c r="J48" s="15" t="s">
        <v>18</v>
      </c>
    </row>
    <row r="49" spans="1:10" ht="24" customHeight="1">
      <c r="A49" s="303"/>
      <c r="B49" s="311"/>
      <c r="C49" s="311"/>
      <c r="D49" s="26">
        <v>0.583333333333333</v>
      </c>
      <c r="E49" s="208" t="s">
        <v>133</v>
      </c>
      <c r="F49" s="83" t="str">
        <f>J6</f>
        <v>吉野倶楽部</v>
      </c>
      <c r="G49" s="125" t="s">
        <v>171</v>
      </c>
      <c r="H49" s="83" t="str">
        <f>J26</f>
        <v>石井シニアフットボールクラブ</v>
      </c>
      <c r="I49" s="23" t="str">
        <f>F50</f>
        <v>フットボールクラブ　チロリン村 </v>
      </c>
      <c r="J49" s="15" t="s">
        <v>146</v>
      </c>
    </row>
    <row r="50" spans="1:10" ht="24" customHeight="1">
      <c r="A50" s="319"/>
      <c r="B50" s="320"/>
      <c r="C50" s="320"/>
      <c r="D50" s="64">
        <v>0.625</v>
      </c>
      <c r="E50" s="210" t="s">
        <v>133</v>
      </c>
      <c r="F50" s="84" t="str">
        <f>J43</f>
        <v>フットボールクラブ　チロリン村 </v>
      </c>
      <c r="G50" s="127" t="s">
        <v>202</v>
      </c>
      <c r="H50" s="84" t="str">
        <f>J73</f>
        <v>小松島OFC </v>
      </c>
      <c r="I50" s="25" t="str">
        <f>H49</f>
        <v>石井シニアフットボールクラブ</v>
      </c>
      <c r="J50" s="20" t="s">
        <v>147</v>
      </c>
    </row>
    <row r="51" spans="1:10" ht="24" customHeight="1">
      <c r="A51" s="144">
        <v>44731</v>
      </c>
      <c r="B51" s="145" t="s">
        <v>136</v>
      </c>
      <c r="C51" s="145" t="s">
        <v>9</v>
      </c>
      <c r="D51" s="147">
        <v>0.625</v>
      </c>
      <c r="E51" s="147" t="s">
        <v>9</v>
      </c>
      <c r="F51" s="181" t="s">
        <v>130</v>
      </c>
      <c r="G51" s="162" t="s">
        <v>173</v>
      </c>
      <c r="H51" s="149" t="str">
        <f>J6</f>
        <v>吉野倶楽部</v>
      </c>
      <c r="I51" s="200" t="s">
        <v>152</v>
      </c>
      <c r="J51" s="201"/>
    </row>
    <row r="52" spans="1:10" ht="24" customHeight="1">
      <c r="A52" s="313">
        <v>44745</v>
      </c>
      <c r="B52" s="316" t="s">
        <v>169</v>
      </c>
      <c r="C52" s="316" t="str">
        <f>F52</f>
        <v>徳島市シニア サッカークラブ</v>
      </c>
      <c r="D52" s="219">
        <v>0.5416666666666666</v>
      </c>
      <c r="E52" s="207" t="s">
        <v>133</v>
      </c>
      <c r="F52" s="86" t="str">
        <f>J11</f>
        <v>徳島市シニア サッカークラブ</v>
      </c>
      <c r="G52" s="143" t="s">
        <v>198</v>
      </c>
      <c r="H52" s="86" t="str">
        <f>J16</f>
        <v>プレフ</v>
      </c>
      <c r="I52" s="22" t="str">
        <f>F53</f>
        <v>FC.鳴門</v>
      </c>
      <c r="J52" s="82"/>
    </row>
    <row r="53" spans="1:10" ht="24" customHeight="1">
      <c r="A53" s="314"/>
      <c r="B53" s="317"/>
      <c r="C53" s="317"/>
      <c r="D53" s="220">
        <v>0.5833333333333334</v>
      </c>
      <c r="E53" s="208" t="s">
        <v>133</v>
      </c>
      <c r="F53" s="142" t="str">
        <f>J37</f>
        <v>FC.鳴門</v>
      </c>
      <c r="G53" s="125" t="s">
        <v>213</v>
      </c>
      <c r="H53" s="133" t="str">
        <f>J31</f>
        <v>徳島県庁ＦＣゴールド</v>
      </c>
      <c r="I53" s="23" t="str">
        <f>F54</f>
        <v>阿南シニアフットボールクラブ</v>
      </c>
      <c r="J53" s="13" t="s">
        <v>138</v>
      </c>
    </row>
    <row r="54" spans="1:10" ht="24" customHeight="1">
      <c r="A54" s="314"/>
      <c r="B54" s="317"/>
      <c r="C54" s="317"/>
      <c r="D54" s="220">
        <v>0.625</v>
      </c>
      <c r="E54" s="208" t="s">
        <v>133</v>
      </c>
      <c r="F54" s="83" t="str">
        <f>J48</f>
        <v>阿南シニアフットボールクラブ</v>
      </c>
      <c r="G54" s="85" t="s">
        <v>214</v>
      </c>
      <c r="H54" s="83" t="str">
        <f>J43</f>
        <v>フットボールクラブ　チロリン村 </v>
      </c>
      <c r="I54" s="23" t="str">
        <f>F55</f>
        <v>吉野倶楽部</v>
      </c>
      <c r="J54" s="13" t="s">
        <v>7</v>
      </c>
    </row>
    <row r="55" spans="1:10" ht="24" customHeight="1">
      <c r="A55" s="314"/>
      <c r="B55" s="317"/>
      <c r="C55" s="317"/>
      <c r="D55" s="220">
        <v>0.6666666666666666</v>
      </c>
      <c r="E55" s="208" t="s">
        <v>133</v>
      </c>
      <c r="F55" s="83" t="str">
        <f>J6</f>
        <v>吉野倶楽部</v>
      </c>
      <c r="G55" s="85" t="s">
        <v>215</v>
      </c>
      <c r="H55" s="83" t="str">
        <f>J53</f>
        <v>渭東クラブシニア</v>
      </c>
      <c r="I55" s="23" t="str">
        <f>H54</f>
        <v>フットボールクラブ　チロリン村 </v>
      </c>
      <c r="J55" s="13" t="s">
        <v>121</v>
      </c>
    </row>
    <row r="56" spans="1:10" ht="24" customHeight="1">
      <c r="A56" s="302">
        <v>44752</v>
      </c>
      <c r="B56" s="310" t="s">
        <v>137</v>
      </c>
      <c r="C56" s="310" t="str">
        <f>F56</f>
        <v>鴨島フットボールクラブ </v>
      </c>
      <c r="D56" s="66">
        <v>0.4166666666666667</v>
      </c>
      <c r="E56" s="206" t="s">
        <v>131</v>
      </c>
      <c r="F56" s="86" t="str">
        <f>J118</f>
        <v>鴨島フットボールクラブ </v>
      </c>
      <c r="G56" s="251" t="s">
        <v>176</v>
      </c>
      <c r="H56" s="86" t="str">
        <f>J98</f>
        <v>オールディーズＦＣ</v>
      </c>
      <c r="I56" s="22" t="str">
        <f>F57</f>
        <v>津田フットボールクラブ</v>
      </c>
      <c r="J56" s="201"/>
    </row>
    <row r="57" spans="1:10" ht="24" customHeight="1">
      <c r="A57" s="303"/>
      <c r="B57" s="311"/>
      <c r="C57" s="311"/>
      <c r="D57" s="26">
        <v>0.4583333333333333</v>
      </c>
      <c r="E57" s="204" t="s">
        <v>131</v>
      </c>
      <c r="F57" s="83" t="str">
        <f>J103</f>
        <v>津田フットボールクラブ</v>
      </c>
      <c r="G57" s="224" t="s">
        <v>216</v>
      </c>
      <c r="H57" s="83" t="str">
        <f>J78</f>
        <v>Ｔ・Ｃ・Ｏ・ＳＣ</v>
      </c>
      <c r="I57" s="23" t="str">
        <f>F58</f>
        <v>川友楽</v>
      </c>
      <c r="J57" s="82"/>
    </row>
    <row r="58" spans="1:10" ht="24" customHeight="1">
      <c r="A58" s="303"/>
      <c r="B58" s="311"/>
      <c r="C58" s="311"/>
      <c r="D58" s="26">
        <v>0.5</v>
      </c>
      <c r="E58" s="204" t="s">
        <v>131</v>
      </c>
      <c r="F58" s="83" t="str">
        <f>J123</f>
        <v>川友楽</v>
      </c>
      <c r="G58" s="224" t="s">
        <v>176</v>
      </c>
      <c r="H58" s="83" t="str">
        <f>J83</f>
        <v>Ｚ　　団</v>
      </c>
      <c r="I58" s="23" t="str">
        <f>F59</f>
        <v>応神クラブ </v>
      </c>
      <c r="J58" s="87" t="s">
        <v>12</v>
      </c>
    </row>
    <row r="59" spans="1:10" ht="24" customHeight="1">
      <c r="A59" s="303"/>
      <c r="B59" s="311"/>
      <c r="C59" s="311"/>
      <c r="D59" s="26">
        <v>0.5416666666666666</v>
      </c>
      <c r="E59" s="204" t="s">
        <v>131</v>
      </c>
      <c r="F59" s="17" t="str">
        <f>J88</f>
        <v>応神クラブ </v>
      </c>
      <c r="G59" s="224" t="s">
        <v>176</v>
      </c>
      <c r="H59" s="17" t="str">
        <f>J108</f>
        <v>RED　OLD</v>
      </c>
      <c r="I59" s="23" t="str">
        <f>F60</f>
        <v>吉野倶楽部</v>
      </c>
      <c r="J59" s="87" t="s">
        <v>64</v>
      </c>
    </row>
    <row r="60" spans="1:10" ht="24" customHeight="1">
      <c r="A60" s="303"/>
      <c r="B60" s="311"/>
      <c r="C60" s="311"/>
      <c r="D60" s="26">
        <v>0.5833333333333334</v>
      </c>
      <c r="E60" s="208" t="s">
        <v>133</v>
      </c>
      <c r="F60" s="83" t="str">
        <f>J6</f>
        <v>吉野倶楽部</v>
      </c>
      <c r="G60" s="224" t="s">
        <v>217</v>
      </c>
      <c r="H60" s="83" t="str">
        <f>J48</f>
        <v>阿南シニアフットボールクラブ</v>
      </c>
      <c r="I60" s="23" t="str">
        <f>F61</f>
        <v>プレフ</v>
      </c>
      <c r="J60" s="87" t="s">
        <v>68</v>
      </c>
    </row>
    <row r="61" spans="1:10" ht="24" customHeight="1" thickBot="1">
      <c r="A61" s="304"/>
      <c r="B61" s="312"/>
      <c r="C61" s="312"/>
      <c r="D61" s="129">
        <v>0.625</v>
      </c>
      <c r="E61" s="212" t="s">
        <v>133</v>
      </c>
      <c r="F61" s="89" t="str">
        <f>J16</f>
        <v>プレフ</v>
      </c>
      <c r="G61" s="254" t="s">
        <v>171</v>
      </c>
      <c r="H61" s="89" t="str">
        <f>J58</f>
        <v>阿波ＦＣ</v>
      </c>
      <c r="I61" s="90" t="str">
        <f>H60</f>
        <v>阿南シニアフットボールクラブ</v>
      </c>
      <c r="J61" s="223"/>
    </row>
    <row r="62" spans="1:10" ht="24" customHeight="1" thickTop="1">
      <c r="A62" s="141"/>
      <c r="B62" s="141"/>
      <c r="C62" s="141"/>
      <c r="D62" s="141"/>
      <c r="E62" s="141"/>
      <c r="F62" s="141"/>
      <c r="G62" s="141"/>
      <c r="H62" s="141"/>
      <c r="I62" s="141"/>
      <c r="J62" s="141"/>
    </row>
    <row r="63" spans="1:10" ht="24" customHeight="1">
      <c r="A63" s="2"/>
      <c r="B63" s="2"/>
      <c r="C63" s="2"/>
      <c r="D63" s="2"/>
      <c r="E63" s="2"/>
      <c r="F63" s="2"/>
      <c r="G63" s="2"/>
      <c r="H63" s="2"/>
      <c r="I63" s="2"/>
      <c r="J63" s="2"/>
    </row>
    <row r="64" spans="1:9" s="2" customFormat="1" ht="24" customHeight="1">
      <c r="A64" s="176"/>
      <c r="B64" s="177"/>
      <c r="C64" s="177"/>
      <c r="D64" s="19"/>
      <c r="E64" s="19"/>
      <c r="F64" s="83"/>
      <c r="G64" s="125"/>
      <c r="H64" s="83"/>
      <c r="I64" s="30"/>
    </row>
    <row r="65" spans="1:9" s="2" customFormat="1" ht="24" customHeight="1">
      <c r="A65" s="176"/>
      <c r="B65" s="177"/>
      <c r="C65" s="177"/>
      <c r="D65" s="19"/>
      <c r="E65" s="19"/>
      <c r="F65" s="83"/>
      <c r="G65" s="125"/>
      <c r="H65" s="83"/>
      <c r="I65" s="30"/>
    </row>
    <row r="66" spans="1:9" s="2" customFormat="1" ht="24" customHeight="1">
      <c r="A66" s="176"/>
      <c r="B66" s="177"/>
      <c r="C66" s="177"/>
      <c r="D66" s="19"/>
      <c r="E66" s="19"/>
      <c r="F66" s="83"/>
      <c r="G66" s="125"/>
      <c r="H66" s="83"/>
      <c r="I66" s="30"/>
    </row>
    <row r="67" spans="1:9" s="2" customFormat="1" ht="24" customHeight="1">
      <c r="A67" s="176"/>
      <c r="B67" s="177"/>
      <c r="C67" s="177"/>
      <c r="D67" s="19"/>
      <c r="E67" s="19"/>
      <c r="F67" s="83"/>
      <c r="G67" s="125"/>
      <c r="H67" s="83"/>
      <c r="I67" s="30"/>
    </row>
    <row r="68" spans="1:10" ht="21" customHeight="1">
      <c r="A68" s="339" t="s">
        <v>163</v>
      </c>
      <c r="B68" s="339"/>
      <c r="C68" s="339"/>
      <c r="D68" s="339"/>
      <c r="E68" s="339"/>
      <c r="F68" s="339"/>
      <c r="G68" s="339"/>
      <c r="H68" s="339"/>
      <c r="I68" s="339"/>
      <c r="J68" s="339"/>
    </row>
    <row r="69" spans="1:10" ht="24" customHeight="1" thickBot="1">
      <c r="A69" s="4" t="s">
        <v>8</v>
      </c>
      <c r="B69" s="5"/>
      <c r="C69" s="5"/>
      <c r="D69" s="9"/>
      <c r="E69" s="9"/>
      <c r="F69" s="6"/>
      <c r="G69" s="3"/>
      <c r="H69" s="6"/>
      <c r="I69" s="10"/>
      <c r="J69" s="10"/>
    </row>
    <row r="70" spans="1:10" ht="24" customHeight="1" thickTop="1">
      <c r="A70" s="7" t="s">
        <v>0</v>
      </c>
      <c r="B70" s="8" t="s">
        <v>2</v>
      </c>
      <c r="C70" s="8" t="s">
        <v>1</v>
      </c>
      <c r="D70" s="8" t="s">
        <v>3</v>
      </c>
      <c r="E70" s="8"/>
      <c r="F70" s="324" t="s">
        <v>10</v>
      </c>
      <c r="G70" s="324"/>
      <c r="H70" s="325"/>
      <c r="I70" s="11" t="s">
        <v>4</v>
      </c>
      <c r="J70" s="14" t="s">
        <v>37</v>
      </c>
    </row>
    <row r="71" spans="1:13" ht="24" customHeight="1">
      <c r="A71" s="334">
        <v>44773</v>
      </c>
      <c r="B71" s="342" t="s">
        <v>137</v>
      </c>
      <c r="C71" s="344" t="str">
        <f>F71</f>
        <v>FC.鳴門</v>
      </c>
      <c r="D71" s="255">
        <v>0.4166666666666667</v>
      </c>
      <c r="E71" s="255" t="s">
        <v>133</v>
      </c>
      <c r="F71" s="256" t="str">
        <f>J37</f>
        <v>FC.鳴門</v>
      </c>
      <c r="G71" s="257" t="s">
        <v>9</v>
      </c>
      <c r="H71" s="256" t="str">
        <f>J58</f>
        <v>阿波ＦＣ</v>
      </c>
      <c r="I71" s="258" t="str">
        <f>F72</f>
        <v>吉野倶楽部</v>
      </c>
      <c r="J71" s="170"/>
      <c r="M71" s="17"/>
    </row>
    <row r="72" spans="1:13" ht="24" customHeight="1">
      <c r="A72" s="340"/>
      <c r="B72" s="342"/>
      <c r="C72" s="342"/>
      <c r="D72" s="255">
        <v>0.4583333333333333</v>
      </c>
      <c r="E72" s="255" t="s">
        <v>133</v>
      </c>
      <c r="F72" s="256" t="str">
        <f>J6</f>
        <v>吉野倶楽部</v>
      </c>
      <c r="G72" s="257" t="s">
        <v>9</v>
      </c>
      <c r="H72" s="256" t="str">
        <f>J43</f>
        <v>フットボールクラブ　チロリン村 </v>
      </c>
      <c r="I72" s="258" t="str">
        <f>F73</f>
        <v>渭東クラブシニア</v>
      </c>
      <c r="J72" s="170"/>
      <c r="M72" s="17"/>
    </row>
    <row r="73" spans="1:10" ht="24" customHeight="1">
      <c r="A73" s="340"/>
      <c r="B73" s="342"/>
      <c r="C73" s="342"/>
      <c r="D73" s="255">
        <v>0.5</v>
      </c>
      <c r="E73" s="255" t="s">
        <v>133</v>
      </c>
      <c r="F73" s="256" t="str">
        <f>J53</f>
        <v>渭東クラブシニア</v>
      </c>
      <c r="G73" s="257" t="s">
        <v>9</v>
      </c>
      <c r="H73" s="256" t="str">
        <f>J11</f>
        <v>徳島市シニア サッカークラブ</v>
      </c>
      <c r="I73" s="258" t="str">
        <f>F74</f>
        <v>石井シニアフットボールクラブ</v>
      </c>
      <c r="J73" s="13" t="s">
        <v>19</v>
      </c>
    </row>
    <row r="74" spans="1:10" ht="24" customHeight="1">
      <c r="A74" s="340"/>
      <c r="B74" s="342"/>
      <c r="C74" s="342"/>
      <c r="D74" s="255">
        <v>0.5416666666666666</v>
      </c>
      <c r="E74" s="255" t="s">
        <v>133</v>
      </c>
      <c r="F74" s="256" t="str">
        <f>J26</f>
        <v>石井シニアフットボールクラブ</v>
      </c>
      <c r="G74" s="257" t="s">
        <v>9</v>
      </c>
      <c r="H74" s="256" t="str">
        <f>J21</f>
        <v>イエローシニア</v>
      </c>
      <c r="I74" s="258" t="str">
        <f>F75</f>
        <v>徳島県庁ＦＣゴールド</v>
      </c>
      <c r="J74" s="13" t="s">
        <v>148</v>
      </c>
    </row>
    <row r="75" spans="1:10" ht="24" customHeight="1">
      <c r="A75" s="340"/>
      <c r="B75" s="342"/>
      <c r="C75" s="342"/>
      <c r="D75" s="255">
        <v>0.5833333333333334</v>
      </c>
      <c r="E75" s="255" t="s">
        <v>9</v>
      </c>
      <c r="F75" s="259" t="str">
        <f>J31</f>
        <v>徳島県庁ＦＣゴールド</v>
      </c>
      <c r="G75" s="260" t="s">
        <v>9</v>
      </c>
      <c r="H75" s="259" t="str">
        <f>J38</f>
        <v>鳴門クラブ</v>
      </c>
      <c r="I75" s="258" t="str">
        <f>F76</f>
        <v>プレフ</v>
      </c>
      <c r="J75" s="179" t="s">
        <v>149</v>
      </c>
    </row>
    <row r="76" spans="1:10" ht="24" customHeight="1">
      <c r="A76" s="341"/>
      <c r="B76" s="343"/>
      <c r="C76" s="343"/>
      <c r="D76" s="261">
        <v>0.625</v>
      </c>
      <c r="E76" s="261" t="s">
        <v>133</v>
      </c>
      <c r="F76" s="262" t="str">
        <f>J16</f>
        <v>プレフ</v>
      </c>
      <c r="G76" s="263" t="s">
        <v>9</v>
      </c>
      <c r="H76" s="262" t="str">
        <f>J73</f>
        <v>小松島OFC </v>
      </c>
      <c r="I76" s="264" t="str">
        <f>H75</f>
        <v>鳴門クラブ</v>
      </c>
      <c r="J76" s="201"/>
    </row>
    <row r="77" spans="1:10" ht="24" customHeight="1">
      <c r="A77" s="313">
        <v>44794</v>
      </c>
      <c r="B77" s="316" t="s">
        <v>169</v>
      </c>
      <c r="C77" s="316" t="str">
        <f>F77</f>
        <v>鳴門クラブ</v>
      </c>
      <c r="D77" s="66">
        <v>0.4166666666666667</v>
      </c>
      <c r="E77" s="206" t="s">
        <v>131</v>
      </c>
      <c r="F77" s="86" t="str">
        <f>J38</f>
        <v>鳴門クラブ</v>
      </c>
      <c r="G77" s="251" t="s">
        <v>197</v>
      </c>
      <c r="H77" s="86" t="str">
        <f>J93</f>
        <v>ＳＣＲ＠ＴＣＨ＋（ｽｸﾗｯﾁﾌﾟﾗｽ）</v>
      </c>
      <c r="I77" s="22" t="str">
        <f>F78</f>
        <v>フットボールクラブ　チロリン村 </v>
      </c>
      <c r="J77" s="170"/>
    </row>
    <row r="78" spans="1:10" ht="24" customHeight="1">
      <c r="A78" s="314"/>
      <c r="B78" s="317"/>
      <c r="C78" s="317"/>
      <c r="D78" s="26">
        <v>0.4583333333333333</v>
      </c>
      <c r="E78" s="208" t="s">
        <v>133</v>
      </c>
      <c r="F78" s="142" t="str">
        <f>J43</f>
        <v>フットボールクラブ　チロリン村 </v>
      </c>
      <c r="G78" s="224" t="s">
        <v>202</v>
      </c>
      <c r="H78" s="133" t="s">
        <v>201</v>
      </c>
      <c r="I78" s="23" t="str">
        <f>F79</f>
        <v>徳島県庁ＦＣゴールド</v>
      </c>
      <c r="J78" s="12" t="s">
        <v>59</v>
      </c>
    </row>
    <row r="79" spans="1:10" ht="24" customHeight="1">
      <c r="A79" s="314"/>
      <c r="B79" s="317"/>
      <c r="C79" s="317"/>
      <c r="D79" s="26">
        <v>0.5</v>
      </c>
      <c r="E79" s="208" t="s">
        <v>133</v>
      </c>
      <c r="F79" s="83" t="str">
        <f>J31</f>
        <v>徳島県庁ＦＣゴールド</v>
      </c>
      <c r="G79" s="227" t="s">
        <v>205</v>
      </c>
      <c r="H79" s="83" t="str">
        <f>J6</f>
        <v>吉野倶楽部</v>
      </c>
      <c r="I79" s="23" t="str">
        <f>F80</f>
        <v>FC.鳴門</v>
      </c>
      <c r="J79" s="12" t="s">
        <v>41</v>
      </c>
    </row>
    <row r="80" spans="1:10" ht="24" customHeight="1">
      <c r="A80" s="314"/>
      <c r="B80" s="317"/>
      <c r="C80" s="317"/>
      <c r="D80" s="26">
        <v>0.5416666666666666</v>
      </c>
      <c r="E80" s="208" t="s">
        <v>133</v>
      </c>
      <c r="F80" s="83" t="str">
        <f>J37</f>
        <v>FC.鳴門</v>
      </c>
      <c r="G80" s="227" t="s">
        <v>218</v>
      </c>
      <c r="H80" s="83" t="str">
        <f>J16</f>
        <v>プレフ</v>
      </c>
      <c r="I80" s="23" t="str">
        <f>F81</f>
        <v>阿波ＦＣ</v>
      </c>
      <c r="J80" s="12" t="s">
        <v>42</v>
      </c>
    </row>
    <row r="81" spans="1:10" ht="24" customHeight="1">
      <c r="A81" s="314"/>
      <c r="B81" s="317"/>
      <c r="C81" s="317"/>
      <c r="D81" s="26">
        <v>0.5833333333333334</v>
      </c>
      <c r="E81" s="208" t="s">
        <v>133</v>
      </c>
      <c r="F81" s="83" t="str">
        <f>J58</f>
        <v>阿波ＦＣ</v>
      </c>
      <c r="G81" s="227" t="s">
        <v>219</v>
      </c>
      <c r="H81" s="83" t="str">
        <f>J11</f>
        <v>徳島市シニア サッカークラブ</v>
      </c>
      <c r="I81" s="23" t="str">
        <f>F82</f>
        <v>小松島OFC </v>
      </c>
      <c r="J81" s="201"/>
    </row>
    <row r="82" spans="1:10" ht="24" customHeight="1">
      <c r="A82" s="315"/>
      <c r="B82" s="318"/>
      <c r="C82" s="318"/>
      <c r="D82" s="64">
        <v>0.625</v>
      </c>
      <c r="E82" s="210" t="s">
        <v>133</v>
      </c>
      <c r="F82" s="84" t="str">
        <f>J73</f>
        <v>小松島OFC </v>
      </c>
      <c r="G82" s="234" t="s">
        <v>220</v>
      </c>
      <c r="H82" s="84" t="str">
        <f>J48</f>
        <v>阿南シニアフットボールクラブ</v>
      </c>
      <c r="I82" s="25" t="str">
        <f>H81</f>
        <v>徳島市シニア サッカークラブ</v>
      </c>
      <c r="J82" s="170"/>
    </row>
    <row r="83" spans="1:10" ht="24" customHeight="1">
      <c r="A83" s="313">
        <v>44801</v>
      </c>
      <c r="B83" s="316" t="s">
        <v>169</v>
      </c>
      <c r="C83" s="316" t="str">
        <f>F83</f>
        <v>応神クラブ </v>
      </c>
      <c r="D83" s="26">
        <v>0.4166666666666667</v>
      </c>
      <c r="E83" s="204" t="s">
        <v>131</v>
      </c>
      <c r="F83" s="83" t="str">
        <f>J88</f>
        <v>応神クラブ </v>
      </c>
      <c r="G83" s="224" t="s">
        <v>213</v>
      </c>
      <c r="H83" s="83" t="str">
        <f>J103</f>
        <v>津田フットボールクラブ</v>
      </c>
      <c r="I83" s="23" t="str">
        <f>F84</f>
        <v>川友楽</v>
      </c>
      <c r="J83" s="13" t="s">
        <v>33</v>
      </c>
    </row>
    <row r="84" spans="1:10" ht="24" customHeight="1">
      <c r="A84" s="314"/>
      <c r="B84" s="317"/>
      <c r="C84" s="317"/>
      <c r="D84" s="26">
        <v>0.4583333333333333</v>
      </c>
      <c r="E84" s="204" t="s">
        <v>131</v>
      </c>
      <c r="F84" s="83" t="str">
        <f>J123</f>
        <v>川友楽</v>
      </c>
      <c r="G84" s="224" t="s">
        <v>217</v>
      </c>
      <c r="H84" s="83" t="str">
        <f>J98</f>
        <v>オールディーズＦＣ</v>
      </c>
      <c r="I84" s="23" t="str">
        <f>F85</f>
        <v>鴨島フットボールクラブ </v>
      </c>
      <c r="J84" s="13" t="s">
        <v>34</v>
      </c>
    </row>
    <row r="85" spans="1:10" ht="24" customHeight="1">
      <c r="A85" s="314"/>
      <c r="B85" s="317"/>
      <c r="C85" s="317"/>
      <c r="D85" s="26">
        <v>0.5</v>
      </c>
      <c r="E85" s="204" t="s">
        <v>131</v>
      </c>
      <c r="F85" s="83" t="str">
        <f>J118</f>
        <v>鴨島フットボールクラブ </v>
      </c>
      <c r="G85" s="224" t="s">
        <v>179</v>
      </c>
      <c r="H85" s="83" t="str">
        <f>J38</f>
        <v>鳴門クラブ</v>
      </c>
      <c r="I85" s="23" t="str">
        <f>F86</f>
        <v>RED　OLD</v>
      </c>
      <c r="J85" s="13" t="s">
        <v>35</v>
      </c>
    </row>
    <row r="86" spans="1:10" ht="24" customHeight="1">
      <c r="A86" s="314"/>
      <c r="B86" s="317"/>
      <c r="C86" s="317"/>
      <c r="D86" s="26">
        <v>0.5416666666666666</v>
      </c>
      <c r="E86" s="204" t="s">
        <v>131</v>
      </c>
      <c r="F86" s="83" t="str">
        <f>J108</f>
        <v>RED　OLD</v>
      </c>
      <c r="G86" s="224" t="s">
        <v>175</v>
      </c>
      <c r="H86" s="83" t="str">
        <f>J78</f>
        <v>Ｔ・Ｃ・Ｏ・ＳＣ</v>
      </c>
      <c r="I86" s="23" t="str">
        <f>F87</f>
        <v>STAR WEST</v>
      </c>
      <c r="J86" s="13"/>
    </row>
    <row r="87" spans="1:10" ht="24" customHeight="1">
      <c r="A87" s="314"/>
      <c r="B87" s="317"/>
      <c r="C87" s="317"/>
      <c r="D87" s="26">
        <v>0.5833333333333334</v>
      </c>
      <c r="E87" s="204" t="s">
        <v>131</v>
      </c>
      <c r="F87" s="83" t="str">
        <f>J113</f>
        <v>STAR WEST</v>
      </c>
      <c r="G87" s="224" t="s">
        <v>172</v>
      </c>
      <c r="H87" s="83" t="str">
        <f>J83</f>
        <v>Ｚ　　団</v>
      </c>
      <c r="I87" s="23" t="str">
        <f>F88</f>
        <v>阿南シニアフットボールクラブ</v>
      </c>
      <c r="J87" s="231"/>
    </row>
    <row r="88" spans="1:10" ht="24" customHeight="1">
      <c r="A88" s="315"/>
      <c r="B88" s="318"/>
      <c r="C88" s="318"/>
      <c r="D88" s="64">
        <v>0.625</v>
      </c>
      <c r="E88" s="210" t="s">
        <v>133</v>
      </c>
      <c r="F88" s="230" t="str">
        <f>J48</f>
        <v>阿南シニアフットボールクラブ</v>
      </c>
      <c r="G88" s="229" t="s">
        <v>198</v>
      </c>
      <c r="H88" s="237" t="str">
        <f>J31</f>
        <v>徳島県庁ＦＣゴールド</v>
      </c>
      <c r="I88" s="25" t="str">
        <f>H87</f>
        <v>Ｚ　　団</v>
      </c>
      <c r="J88" s="13" t="s">
        <v>17</v>
      </c>
    </row>
    <row r="89" spans="1:10" ht="24" customHeight="1">
      <c r="A89" s="302">
        <v>44808</v>
      </c>
      <c r="B89" s="316" t="s">
        <v>169</v>
      </c>
      <c r="C89" s="310" t="str">
        <f>F89</f>
        <v>川友楽</v>
      </c>
      <c r="D89" s="26">
        <v>0.4166666666666667</v>
      </c>
      <c r="E89" s="204" t="s">
        <v>131</v>
      </c>
      <c r="F89" s="83" t="str">
        <f>J123</f>
        <v>川友楽</v>
      </c>
      <c r="G89" s="224" t="s">
        <v>209</v>
      </c>
      <c r="H89" s="83" t="str">
        <f>J93</f>
        <v>ＳＣＲ＠ＴＣＨ＋（ｽｸﾗｯﾁﾌﾟﾗｽ）</v>
      </c>
      <c r="I89" s="23" t="str">
        <f>F90</f>
        <v>Ｔ・Ｃ・Ｏ・ＳＣ</v>
      </c>
      <c r="J89" s="13" t="s">
        <v>6</v>
      </c>
    </row>
    <row r="90" spans="1:10" ht="24" customHeight="1">
      <c r="A90" s="303"/>
      <c r="B90" s="317"/>
      <c r="C90" s="311"/>
      <c r="D90" s="26">
        <v>0.4583333333333333</v>
      </c>
      <c r="E90" s="204" t="s">
        <v>131</v>
      </c>
      <c r="F90" s="83" t="str">
        <f>J78</f>
        <v>Ｔ・Ｃ・Ｏ・ＳＣ</v>
      </c>
      <c r="G90" s="224" t="s">
        <v>222</v>
      </c>
      <c r="H90" s="83" t="str">
        <f>J118</f>
        <v>鴨島フットボールクラブ </v>
      </c>
      <c r="I90" s="23" t="str">
        <f>F91</f>
        <v>Ｚ　　団</v>
      </c>
      <c r="J90" s="13" t="s">
        <v>11</v>
      </c>
    </row>
    <row r="91" spans="1:10" ht="24" customHeight="1">
      <c r="A91" s="303"/>
      <c r="B91" s="317"/>
      <c r="C91" s="311"/>
      <c r="D91" s="26">
        <v>0.5</v>
      </c>
      <c r="E91" s="204" t="s">
        <v>131</v>
      </c>
      <c r="F91" s="83" t="str">
        <f>J83</f>
        <v>Ｚ　　団</v>
      </c>
      <c r="G91" s="224" t="s">
        <v>173</v>
      </c>
      <c r="H91" s="83" t="str">
        <f>J88</f>
        <v>応神クラブ </v>
      </c>
      <c r="I91" s="23" t="str">
        <f>F92</f>
        <v>RED　OLD</v>
      </c>
      <c r="J91" s="201"/>
    </row>
    <row r="92" spans="1:10" ht="24" customHeight="1">
      <c r="A92" s="303"/>
      <c r="B92" s="317"/>
      <c r="C92" s="311"/>
      <c r="D92" s="26">
        <v>0.5416666666666666</v>
      </c>
      <c r="E92" s="204" t="s">
        <v>131</v>
      </c>
      <c r="F92" s="83" t="str">
        <f>J108</f>
        <v>RED　OLD</v>
      </c>
      <c r="G92" s="224" t="s">
        <v>223</v>
      </c>
      <c r="H92" s="83" t="str">
        <f>J103</f>
        <v>津田フットボールクラブ</v>
      </c>
      <c r="I92" s="23" t="str">
        <f>F94</f>
        <v>STAR WEST</v>
      </c>
      <c r="J92" s="170"/>
    </row>
    <row r="93" spans="1:10" ht="24" customHeight="1">
      <c r="A93" s="303"/>
      <c r="B93" s="317"/>
      <c r="C93" s="311"/>
      <c r="D93" s="26">
        <v>0.5833333333333334</v>
      </c>
      <c r="E93" s="208" t="s">
        <v>133</v>
      </c>
      <c r="F93" s="83" t="str">
        <f>J58</f>
        <v>阿波ＦＣ</v>
      </c>
      <c r="G93" s="224" t="s">
        <v>202</v>
      </c>
      <c r="H93" s="215" t="s">
        <v>201</v>
      </c>
      <c r="I93" s="284" t="s">
        <v>224</v>
      </c>
      <c r="J93" s="15" t="s">
        <v>45</v>
      </c>
    </row>
    <row r="94" spans="1:10" ht="24" customHeight="1">
      <c r="A94" s="319"/>
      <c r="B94" s="318"/>
      <c r="C94" s="320"/>
      <c r="D94" s="64">
        <v>0.625</v>
      </c>
      <c r="E94" s="205" t="s">
        <v>131</v>
      </c>
      <c r="F94" s="135" t="str">
        <f>J113</f>
        <v>STAR WEST</v>
      </c>
      <c r="G94" s="229" t="s">
        <v>198</v>
      </c>
      <c r="H94" s="134" t="str">
        <f>J38</f>
        <v>鳴門クラブ</v>
      </c>
      <c r="I94" s="216" t="str">
        <f>J103</f>
        <v>津田フットボールクラブ</v>
      </c>
      <c r="J94" s="13" t="s">
        <v>46</v>
      </c>
    </row>
    <row r="95" spans="1:10" ht="24" customHeight="1">
      <c r="A95" s="302">
        <v>44815</v>
      </c>
      <c r="B95" s="310" t="s">
        <v>137</v>
      </c>
      <c r="C95" s="310" t="str">
        <f>F95</f>
        <v>石井シニアフットボールクラブ</v>
      </c>
      <c r="D95" s="26">
        <v>0.4166666666666667</v>
      </c>
      <c r="E95" s="208" t="s">
        <v>133</v>
      </c>
      <c r="F95" s="83" t="str">
        <f>J26</f>
        <v>石井シニアフットボールクラブ</v>
      </c>
      <c r="G95" s="224" t="s">
        <v>173</v>
      </c>
      <c r="H95" s="83" t="str">
        <f>J48</f>
        <v>阿南シニアフットボールクラブ</v>
      </c>
      <c r="I95" s="23" t="str">
        <f>F96</f>
        <v>フットボールクラブ　チロリン村 </v>
      </c>
      <c r="J95" s="13" t="s">
        <v>47</v>
      </c>
    </row>
    <row r="96" spans="1:10" ht="24" customHeight="1">
      <c r="A96" s="303"/>
      <c r="B96" s="311"/>
      <c r="C96" s="311"/>
      <c r="D96" s="26">
        <v>0.4583333333333333</v>
      </c>
      <c r="E96" s="208" t="s">
        <v>133</v>
      </c>
      <c r="F96" s="83" t="str">
        <f>J43</f>
        <v>フットボールクラブ　チロリン村 </v>
      </c>
      <c r="G96" s="224" t="s">
        <v>179</v>
      </c>
      <c r="H96" s="83" t="str">
        <f>J16</f>
        <v>プレフ</v>
      </c>
      <c r="I96" s="23" t="s">
        <v>113</v>
      </c>
      <c r="J96" s="201"/>
    </row>
    <row r="97" spans="1:10" ht="24" customHeight="1">
      <c r="A97" s="303"/>
      <c r="B97" s="311"/>
      <c r="C97" s="311"/>
      <c r="D97" s="26">
        <v>0.5</v>
      </c>
      <c r="E97" s="208" t="s">
        <v>133</v>
      </c>
      <c r="F97" s="83" t="s">
        <v>221</v>
      </c>
      <c r="G97" s="224" t="s">
        <v>200</v>
      </c>
      <c r="H97" s="83" t="str">
        <f>J53</f>
        <v>渭東クラブシニア</v>
      </c>
      <c r="I97" s="265" t="s">
        <v>50</v>
      </c>
      <c r="J97" s="170"/>
    </row>
    <row r="98" spans="1:10" ht="24" customHeight="1">
      <c r="A98" s="303"/>
      <c r="B98" s="311"/>
      <c r="C98" s="311"/>
      <c r="D98" s="26">
        <v>0.5416666666666666</v>
      </c>
      <c r="E98" s="208" t="s">
        <v>133</v>
      </c>
      <c r="F98" s="83" t="s">
        <v>201</v>
      </c>
      <c r="G98" s="224" t="s">
        <v>200</v>
      </c>
      <c r="H98" s="83" t="str">
        <f>J6</f>
        <v>吉野倶楽部</v>
      </c>
      <c r="I98" s="265" t="str">
        <f>F99</f>
        <v>徳島市シニア サッカークラブ</v>
      </c>
      <c r="J98" s="13" t="s">
        <v>20</v>
      </c>
    </row>
    <row r="99" spans="1:10" ht="24" customHeight="1">
      <c r="A99" s="303"/>
      <c r="B99" s="311"/>
      <c r="C99" s="311"/>
      <c r="D99" s="26">
        <v>0.5833333333333334</v>
      </c>
      <c r="E99" s="208" t="s">
        <v>133</v>
      </c>
      <c r="F99" s="83" t="str">
        <f>J11</f>
        <v>徳島市シニア サッカークラブ</v>
      </c>
      <c r="G99" s="224" t="s">
        <v>215</v>
      </c>
      <c r="H99" s="83" t="str">
        <f>J31</f>
        <v>徳島県庁ＦＣゴールド</v>
      </c>
      <c r="I99" s="23" t="str">
        <f>F100</f>
        <v>小松島OFC </v>
      </c>
      <c r="J99" s="13" t="s">
        <v>21</v>
      </c>
    </row>
    <row r="100" spans="1:10" ht="24" customHeight="1">
      <c r="A100" s="303"/>
      <c r="B100" s="311"/>
      <c r="C100" s="311"/>
      <c r="D100" s="26">
        <v>0.625</v>
      </c>
      <c r="E100" s="208" t="s">
        <v>133</v>
      </c>
      <c r="F100" s="142" t="str">
        <f>J73</f>
        <v>小松島OFC </v>
      </c>
      <c r="G100" s="224" t="s">
        <v>200</v>
      </c>
      <c r="H100" s="133" t="str">
        <f>J37</f>
        <v>FC.鳴門</v>
      </c>
      <c r="I100" s="23" t="str">
        <f>H99</f>
        <v>徳島県庁ＦＣゴールド</v>
      </c>
      <c r="J100" s="13" t="s">
        <v>22</v>
      </c>
    </row>
    <row r="101" spans="1:10" ht="24" customHeight="1">
      <c r="A101" s="333">
        <v>44822</v>
      </c>
      <c r="B101" s="336" t="s">
        <v>137</v>
      </c>
      <c r="C101" s="336" t="str">
        <f>F101</f>
        <v>RED　OLD</v>
      </c>
      <c r="D101" s="289">
        <v>0.4166666666666667</v>
      </c>
      <c r="E101" s="289" t="s">
        <v>131</v>
      </c>
      <c r="F101" s="290" t="str">
        <f>J108</f>
        <v>RED　OLD</v>
      </c>
      <c r="G101" s="291" t="s">
        <v>9</v>
      </c>
      <c r="H101" s="290" t="str">
        <f>J123</f>
        <v>川友楽</v>
      </c>
      <c r="I101" s="292" t="str">
        <f>F102</f>
        <v>Ｔ・Ｃ・Ｏ・ＳＣ</v>
      </c>
      <c r="J101" s="201"/>
    </row>
    <row r="102" spans="1:10" ht="24" customHeight="1">
      <c r="A102" s="334"/>
      <c r="B102" s="337"/>
      <c r="C102" s="337"/>
      <c r="D102" s="255">
        <v>0.4583333333333333</v>
      </c>
      <c r="E102" s="255" t="s">
        <v>131</v>
      </c>
      <c r="F102" s="256" t="str">
        <f>J78</f>
        <v>Ｔ・Ｃ・Ｏ・ＳＣ</v>
      </c>
      <c r="G102" s="293" t="s">
        <v>9</v>
      </c>
      <c r="H102" s="256" t="str">
        <f>J38</f>
        <v>鳴門クラブ</v>
      </c>
      <c r="I102" s="258" t="str">
        <f>F103</f>
        <v>鴨島フットボールクラブ </v>
      </c>
      <c r="J102" s="170"/>
    </row>
    <row r="103" spans="1:10" ht="24" customHeight="1">
      <c r="A103" s="334"/>
      <c r="B103" s="337"/>
      <c r="C103" s="337"/>
      <c r="D103" s="255">
        <v>0.5</v>
      </c>
      <c r="E103" s="255" t="s">
        <v>131</v>
      </c>
      <c r="F103" s="256" t="str">
        <f>J118</f>
        <v>鴨島フットボールクラブ </v>
      </c>
      <c r="G103" s="293" t="s">
        <v>9</v>
      </c>
      <c r="H103" s="256" t="str">
        <f>J83</f>
        <v>Ｚ　　団</v>
      </c>
      <c r="I103" s="258" t="str">
        <f>F104</f>
        <v>オールディーズＦＣ</v>
      </c>
      <c r="J103" s="13" t="s">
        <v>36</v>
      </c>
    </row>
    <row r="104" spans="1:10" ht="24" customHeight="1">
      <c r="A104" s="334"/>
      <c r="B104" s="337"/>
      <c r="C104" s="337"/>
      <c r="D104" s="255">
        <v>0.5416666666666666</v>
      </c>
      <c r="E104" s="255" t="s">
        <v>131</v>
      </c>
      <c r="F104" s="256" t="str">
        <f>J98</f>
        <v>オールディーズＦＣ</v>
      </c>
      <c r="G104" s="293" t="s">
        <v>9</v>
      </c>
      <c r="H104" s="256" t="str">
        <f>J93</f>
        <v>ＳＣＲ＠ＴＣＨ＋（ｽｸﾗｯﾁﾌﾟﾗｽ）</v>
      </c>
      <c r="I104" s="258" t="str">
        <f>F105</f>
        <v>津田フットボールクラブ</v>
      </c>
      <c r="J104" s="13" t="s">
        <v>55</v>
      </c>
    </row>
    <row r="105" spans="1:10" ht="24" customHeight="1">
      <c r="A105" s="334"/>
      <c r="B105" s="337"/>
      <c r="C105" s="337"/>
      <c r="D105" s="255">
        <v>0.5833333333333334</v>
      </c>
      <c r="E105" s="255" t="s">
        <v>131</v>
      </c>
      <c r="F105" s="256" t="str">
        <f>J103</f>
        <v>津田フットボールクラブ</v>
      </c>
      <c r="G105" s="293" t="s">
        <v>9</v>
      </c>
      <c r="H105" s="256" t="str">
        <f>J113</f>
        <v>STAR WEST</v>
      </c>
      <c r="I105" s="258" t="str">
        <f>F106</f>
        <v>石井シニアフットボールクラブ</v>
      </c>
      <c r="J105" s="13" t="s">
        <v>56</v>
      </c>
    </row>
    <row r="106" spans="1:10" ht="24" customHeight="1">
      <c r="A106" s="335"/>
      <c r="B106" s="338"/>
      <c r="C106" s="338"/>
      <c r="D106" s="261">
        <v>0.625</v>
      </c>
      <c r="E106" s="261" t="s">
        <v>9</v>
      </c>
      <c r="F106" s="294" t="str">
        <f>J26</f>
        <v>石井シニアフットボールクラブ</v>
      </c>
      <c r="G106" s="295" t="s">
        <v>9</v>
      </c>
      <c r="H106" s="296" t="str">
        <f>J73</f>
        <v>小松島OFC </v>
      </c>
      <c r="I106" s="264" t="str">
        <f>H105</f>
        <v>STAR WEST</v>
      </c>
      <c r="J106" s="201"/>
    </row>
    <row r="107" spans="1:10" ht="24" customHeight="1">
      <c r="A107" s="313">
        <v>44829</v>
      </c>
      <c r="B107" s="316" t="s">
        <v>135</v>
      </c>
      <c r="C107" s="316" t="str">
        <f>F107</f>
        <v>ＳＣＲ＠ＴＣＨ＋（ｽｸﾗｯﾁﾌﾟﾗｽ）</v>
      </c>
      <c r="D107" s="220">
        <v>0.75</v>
      </c>
      <c r="E107" s="220" t="s">
        <v>9</v>
      </c>
      <c r="F107" s="214" t="str">
        <f>J93</f>
        <v>ＳＣＲ＠ＴＣＨ＋（ｽｸﾗｯﾁﾌﾟﾗｽ）</v>
      </c>
      <c r="G107" s="224" t="s">
        <v>9</v>
      </c>
      <c r="H107" s="214" t="str">
        <f>J31</f>
        <v>徳島県庁ＦＣゴールド</v>
      </c>
      <c r="I107" s="225" t="str">
        <f>F108</f>
        <v>プレフ</v>
      </c>
      <c r="J107" s="170"/>
    </row>
    <row r="108" spans="1:10" ht="24" customHeight="1">
      <c r="A108" s="314"/>
      <c r="B108" s="317"/>
      <c r="C108" s="317"/>
      <c r="D108" s="220">
        <v>0.7916666666666666</v>
      </c>
      <c r="E108" s="226" t="s">
        <v>131</v>
      </c>
      <c r="F108" s="215" t="s">
        <v>115</v>
      </c>
      <c r="G108" s="224" t="s">
        <v>9</v>
      </c>
      <c r="H108" s="215" t="str">
        <f>J113</f>
        <v>STAR WEST</v>
      </c>
      <c r="I108" s="225" t="str">
        <f>F109</f>
        <v>オールディーズＦＣ</v>
      </c>
      <c r="J108" s="16" t="s">
        <v>139</v>
      </c>
    </row>
    <row r="109" spans="1:10" ht="24" customHeight="1">
      <c r="A109" s="315"/>
      <c r="B109" s="318"/>
      <c r="C109" s="318"/>
      <c r="D109" s="220">
        <v>0.8333333333333334</v>
      </c>
      <c r="E109" s="226" t="s">
        <v>131</v>
      </c>
      <c r="F109" s="215" t="str">
        <f>J98</f>
        <v>オールディーズＦＣ</v>
      </c>
      <c r="G109" s="224" t="s">
        <v>9</v>
      </c>
      <c r="H109" s="215" t="str">
        <f>J38</f>
        <v>鳴門クラブ</v>
      </c>
      <c r="I109" s="225" t="str">
        <f>H108</f>
        <v>STAR WEST</v>
      </c>
      <c r="J109" s="16" t="s">
        <v>62</v>
      </c>
    </row>
    <row r="110" spans="1:10" ht="24" customHeight="1">
      <c r="A110" s="302">
        <v>44850</v>
      </c>
      <c r="B110" s="316" t="s">
        <v>177</v>
      </c>
      <c r="C110" s="316" t="str">
        <f>F110</f>
        <v>阿波ＦＣ</v>
      </c>
      <c r="D110" s="66">
        <v>0.4166666666666667</v>
      </c>
      <c r="E110" s="207" t="s">
        <v>133</v>
      </c>
      <c r="F110" s="86" t="s">
        <v>153</v>
      </c>
      <c r="G110" s="130" t="s">
        <v>9</v>
      </c>
      <c r="H110" s="86" t="s">
        <v>158</v>
      </c>
      <c r="I110" s="22" t="str">
        <f>F111</f>
        <v>イエローシニア</v>
      </c>
      <c r="J110" s="16" t="s">
        <v>63</v>
      </c>
    </row>
    <row r="111" spans="1:10" ht="24" customHeight="1">
      <c r="A111" s="308"/>
      <c r="B111" s="317"/>
      <c r="C111" s="317"/>
      <c r="D111" s="26">
        <v>0.4583333333333333</v>
      </c>
      <c r="E111" s="208" t="s">
        <v>133</v>
      </c>
      <c r="F111" s="83" t="s">
        <v>154</v>
      </c>
      <c r="G111" s="85" t="s">
        <v>9</v>
      </c>
      <c r="H111" s="83" t="s">
        <v>159</v>
      </c>
      <c r="I111" s="23" t="str">
        <f>F112</f>
        <v>FC.鳴門</v>
      </c>
      <c r="J111" s="170"/>
    </row>
    <row r="112" spans="1:10" ht="24" customHeight="1">
      <c r="A112" s="308"/>
      <c r="B112" s="317"/>
      <c r="C112" s="317"/>
      <c r="D112" s="26">
        <v>0.5</v>
      </c>
      <c r="E112" s="208" t="s">
        <v>133</v>
      </c>
      <c r="F112" s="83" t="s">
        <v>155</v>
      </c>
      <c r="G112" s="85" t="s">
        <v>9</v>
      </c>
      <c r="H112" s="83" t="s">
        <v>160</v>
      </c>
      <c r="I112" s="23" t="str">
        <f>F113</f>
        <v>徳島市シニア サッカークラブ</v>
      </c>
      <c r="J112" s="222"/>
    </row>
    <row r="113" spans="1:10" ht="24" customHeight="1">
      <c r="A113" s="308"/>
      <c r="B113" s="317"/>
      <c r="C113" s="317"/>
      <c r="D113" s="26">
        <v>0.5416666666666666</v>
      </c>
      <c r="E113" s="208" t="s">
        <v>133</v>
      </c>
      <c r="F113" s="83" t="s">
        <v>156</v>
      </c>
      <c r="G113" s="85" t="s">
        <v>9</v>
      </c>
      <c r="H113" s="83" t="s">
        <v>161</v>
      </c>
      <c r="I113" s="23" t="str">
        <f>F114</f>
        <v>プレフ</v>
      </c>
      <c r="J113" s="15" t="s">
        <v>140</v>
      </c>
    </row>
    <row r="114" spans="1:10" ht="24" customHeight="1">
      <c r="A114" s="308"/>
      <c r="B114" s="317"/>
      <c r="C114" s="317"/>
      <c r="D114" s="26">
        <v>0.5833333333333334</v>
      </c>
      <c r="E114" s="208" t="s">
        <v>133</v>
      </c>
      <c r="F114" s="83" t="s">
        <v>157</v>
      </c>
      <c r="G114" s="125" t="s">
        <v>9</v>
      </c>
      <c r="H114" s="83" t="s">
        <v>162</v>
      </c>
      <c r="I114" s="23" t="str">
        <f>F115</f>
        <v>小松島OFC </v>
      </c>
      <c r="J114" s="15" t="s">
        <v>65</v>
      </c>
    </row>
    <row r="115" spans="1:13" ht="24" customHeight="1">
      <c r="A115" s="326"/>
      <c r="B115" s="318"/>
      <c r="C115" s="318"/>
      <c r="D115" s="64">
        <v>0.625</v>
      </c>
      <c r="E115" s="210" t="s">
        <v>133</v>
      </c>
      <c r="F115" s="84" t="str">
        <f>J73</f>
        <v>小松島OFC </v>
      </c>
      <c r="G115" s="127" t="s">
        <v>9</v>
      </c>
      <c r="H115" s="84" t="str">
        <f>J6</f>
        <v>吉野倶楽部</v>
      </c>
      <c r="I115" s="25" t="str">
        <f>H114</f>
        <v>渭東クラブシニア</v>
      </c>
      <c r="J115" s="15" t="s">
        <v>66</v>
      </c>
      <c r="M115" s="17"/>
    </row>
    <row r="116" spans="1:13" ht="24" customHeight="1">
      <c r="A116" s="302">
        <v>44871</v>
      </c>
      <c r="B116" s="310" t="s">
        <v>169</v>
      </c>
      <c r="C116" s="310" t="str">
        <f>F116</f>
        <v>プレフ</v>
      </c>
      <c r="D116" s="66">
        <v>0.4166666666666667</v>
      </c>
      <c r="E116" s="208" t="s">
        <v>133</v>
      </c>
      <c r="F116" s="86" t="str">
        <f>J16</f>
        <v>プレフ</v>
      </c>
      <c r="G116" s="130" t="s">
        <v>9</v>
      </c>
      <c r="H116" s="86" t="str">
        <f>J31</f>
        <v>徳島県庁ＦＣゴールド</v>
      </c>
      <c r="I116" s="22" t="str">
        <f>F117</f>
        <v>阿波ＦＣ</v>
      </c>
      <c r="J116" s="201"/>
      <c r="M116" s="17"/>
    </row>
    <row r="117" spans="1:13" ht="24" customHeight="1">
      <c r="A117" s="303"/>
      <c r="B117" s="311"/>
      <c r="C117" s="311"/>
      <c r="D117" s="26">
        <v>0.4583333333333333</v>
      </c>
      <c r="E117" s="208" t="s">
        <v>133</v>
      </c>
      <c r="F117" s="83" t="str">
        <f>J58</f>
        <v>阿波ＦＣ</v>
      </c>
      <c r="G117" s="85" t="s">
        <v>9</v>
      </c>
      <c r="H117" s="83" t="str">
        <f>J26</f>
        <v>石井シニアフットボールクラブ</v>
      </c>
      <c r="I117" s="23" t="str">
        <f>F118</f>
        <v>フットボールクラブ　チロリン村 </v>
      </c>
      <c r="J117" s="170"/>
      <c r="M117" s="17"/>
    </row>
    <row r="118" spans="1:10" ht="24" customHeight="1">
      <c r="A118" s="303"/>
      <c r="B118" s="311"/>
      <c r="C118" s="311"/>
      <c r="D118" s="26">
        <v>0.5</v>
      </c>
      <c r="E118" s="208" t="s">
        <v>133</v>
      </c>
      <c r="F118" s="83" t="str">
        <f>J43</f>
        <v>フットボールクラブ　チロリン村 </v>
      </c>
      <c r="G118" s="85" t="s">
        <v>9</v>
      </c>
      <c r="H118" s="83" t="str">
        <f>J53</f>
        <v>渭東クラブシニア</v>
      </c>
      <c r="I118" s="23" t="str">
        <f>F119</f>
        <v>FC.鳴門</v>
      </c>
      <c r="J118" s="13" t="s">
        <v>116</v>
      </c>
    </row>
    <row r="119" spans="1:13" ht="24" customHeight="1">
      <c r="A119" s="303"/>
      <c r="B119" s="311"/>
      <c r="C119" s="311"/>
      <c r="D119" s="26">
        <v>0.5416666666666666</v>
      </c>
      <c r="E119" s="208" t="s">
        <v>133</v>
      </c>
      <c r="F119" s="83" t="str">
        <f>J37</f>
        <v>FC.鳴門</v>
      </c>
      <c r="G119" s="85" t="s">
        <v>9</v>
      </c>
      <c r="H119" s="83" t="str">
        <f>J6</f>
        <v>吉野倶楽部</v>
      </c>
      <c r="I119" s="23" t="str">
        <f>F120</f>
        <v>阿南シニアフットボールクラブ</v>
      </c>
      <c r="J119" s="13" t="s">
        <v>24</v>
      </c>
      <c r="M119" s="17"/>
    </row>
    <row r="120" spans="1:13" ht="24" customHeight="1">
      <c r="A120" s="303"/>
      <c r="B120" s="311"/>
      <c r="C120" s="311"/>
      <c r="D120" s="26">
        <v>0.5833333333333334</v>
      </c>
      <c r="E120" s="208" t="s">
        <v>133</v>
      </c>
      <c r="F120" s="83" t="str">
        <f>J48</f>
        <v>阿南シニアフットボールクラブ</v>
      </c>
      <c r="G120" s="125" t="s">
        <v>9</v>
      </c>
      <c r="H120" s="83" t="str">
        <f>J11</f>
        <v>徳島市シニア サッカークラブ</v>
      </c>
      <c r="I120" s="23" t="str">
        <f>F121</f>
        <v>小松島OFC </v>
      </c>
      <c r="J120" s="13" t="s">
        <v>117</v>
      </c>
      <c r="M120" s="17"/>
    </row>
    <row r="121" spans="1:13" ht="24" customHeight="1">
      <c r="A121" s="303"/>
      <c r="B121" s="320"/>
      <c r="C121" s="320"/>
      <c r="D121" s="64">
        <v>0.625</v>
      </c>
      <c r="E121" s="210" t="s">
        <v>133</v>
      </c>
      <c r="F121" s="84" t="str">
        <f>J73</f>
        <v>小松島OFC </v>
      </c>
      <c r="G121" s="127" t="s">
        <v>9</v>
      </c>
      <c r="H121" s="84" t="str">
        <f>J21</f>
        <v>イエローシニア</v>
      </c>
      <c r="I121" s="25" t="str">
        <f>H120</f>
        <v>徳島市シニア サッカークラブ</v>
      </c>
      <c r="J121" s="201"/>
      <c r="M121" s="17"/>
    </row>
    <row r="122" spans="1:13" ht="24" customHeight="1">
      <c r="A122" s="303"/>
      <c r="B122" s="327" t="s">
        <v>129</v>
      </c>
      <c r="C122" s="330" t="str">
        <f>F122</f>
        <v>RED　OLD</v>
      </c>
      <c r="D122" s="165">
        <v>0.375</v>
      </c>
      <c r="E122" s="206" t="s">
        <v>131</v>
      </c>
      <c r="F122" s="44" t="str">
        <f>J108</f>
        <v>RED　OLD</v>
      </c>
      <c r="G122" s="44" t="s">
        <v>9</v>
      </c>
      <c r="H122" s="44" t="str">
        <f>J118</f>
        <v>鴨島フットボールクラブ </v>
      </c>
      <c r="I122" s="163" t="str">
        <f>F123</f>
        <v>ＳＣＲ＠ＴＣＨ＋（ｽｸﾗｯﾁﾌﾟﾗｽ）</v>
      </c>
      <c r="J122" s="170"/>
      <c r="M122" s="2"/>
    </row>
    <row r="123" spans="1:10" ht="24" customHeight="1">
      <c r="A123" s="303"/>
      <c r="B123" s="328"/>
      <c r="C123" s="331"/>
      <c r="D123" s="166">
        <v>0.4166666666666667</v>
      </c>
      <c r="E123" s="204" t="s">
        <v>131</v>
      </c>
      <c r="F123" s="17" t="str">
        <f>J93</f>
        <v>ＳＣＲ＠ＴＣＨ＋（ｽｸﾗｯﾁﾌﾟﾗｽ）</v>
      </c>
      <c r="G123" s="17" t="s">
        <v>9</v>
      </c>
      <c r="H123" s="17" t="str">
        <f>J113</f>
        <v>STAR WEST</v>
      </c>
      <c r="I123" s="169" t="str">
        <f>F124</f>
        <v>Ｔ・Ｃ・Ｏ・ＳＣ</v>
      </c>
      <c r="J123" s="13" t="s">
        <v>13</v>
      </c>
    </row>
    <row r="124" spans="1:10" ht="24" customHeight="1">
      <c r="A124" s="303"/>
      <c r="B124" s="328"/>
      <c r="C124" s="331"/>
      <c r="D124" s="166">
        <v>0.4583333333333333</v>
      </c>
      <c r="E124" s="204" t="s">
        <v>131</v>
      </c>
      <c r="F124" s="17" t="str">
        <f>J78</f>
        <v>Ｔ・Ｃ・Ｏ・ＳＣ</v>
      </c>
      <c r="G124" s="17" t="s">
        <v>9</v>
      </c>
      <c r="H124" s="17" t="str">
        <f>J123</f>
        <v>川友楽</v>
      </c>
      <c r="I124" s="169" t="str">
        <f>F125</f>
        <v>オールディーズＦＣ</v>
      </c>
      <c r="J124" s="168" t="s">
        <v>31</v>
      </c>
    </row>
    <row r="125" spans="1:10" ht="24" customHeight="1">
      <c r="A125" s="303"/>
      <c r="B125" s="329"/>
      <c r="C125" s="332"/>
      <c r="D125" s="167">
        <v>0.5</v>
      </c>
      <c r="E125" s="205" t="s">
        <v>131</v>
      </c>
      <c r="F125" s="51" t="str">
        <f>J98</f>
        <v>オールディーズＦＣ</v>
      </c>
      <c r="G125" s="51" t="s">
        <v>9</v>
      </c>
      <c r="H125" s="51" t="str">
        <f>J88</f>
        <v>応神クラブ </v>
      </c>
      <c r="I125" s="164" t="str">
        <f>H124</f>
        <v>川友楽</v>
      </c>
      <c r="J125" s="168" t="s">
        <v>32</v>
      </c>
    </row>
    <row r="126" spans="1:10" ht="24" customHeight="1">
      <c r="A126" s="302">
        <v>44885</v>
      </c>
      <c r="B126" s="305" t="s">
        <v>188</v>
      </c>
      <c r="C126" s="305" t="s">
        <v>154</v>
      </c>
      <c r="D126" s="66">
        <v>0.4166666666666667</v>
      </c>
      <c r="E126" s="207" t="s">
        <v>182</v>
      </c>
      <c r="F126" s="86" t="s">
        <v>154</v>
      </c>
      <c r="G126" s="130" t="s">
        <v>181</v>
      </c>
      <c r="H126" s="86" t="s">
        <v>156</v>
      </c>
      <c r="I126" s="22" t="str">
        <f>F127</f>
        <v>フットボールクラブ　チロリン村 </v>
      </c>
      <c r="J126" s="201"/>
    </row>
    <row r="127" spans="1:10" ht="24" customHeight="1">
      <c r="A127" s="303"/>
      <c r="B127" s="306"/>
      <c r="C127" s="306"/>
      <c r="D127" s="26">
        <v>0.4583333333333333</v>
      </c>
      <c r="E127" s="208" t="s">
        <v>182</v>
      </c>
      <c r="F127" s="83" t="s">
        <v>158</v>
      </c>
      <c r="G127" s="85" t="s">
        <v>181</v>
      </c>
      <c r="H127" s="83" t="s">
        <v>159</v>
      </c>
      <c r="I127" s="225" t="str">
        <f>F128</f>
        <v>小松島OFC </v>
      </c>
      <c r="J127" s="222"/>
    </row>
    <row r="128" spans="1:10" ht="24" customHeight="1">
      <c r="A128" s="303"/>
      <c r="B128" s="306"/>
      <c r="C128" s="306"/>
      <c r="D128" s="26">
        <v>0.5</v>
      </c>
      <c r="E128" s="208" t="s">
        <v>182</v>
      </c>
      <c r="F128" s="214" t="s">
        <v>186</v>
      </c>
      <c r="G128" s="85" t="s">
        <v>181</v>
      </c>
      <c r="H128" s="214" t="s">
        <v>162</v>
      </c>
      <c r="I128" s="225" t="str">
        <f>F129</f>
        <v>プレフ</v>
      </c>
      <c r="J128" s="13"/>
    </row>
    <row r="129" spans="1:10" ht="24" customHeight="1">
      <c r="A129" s="303"/>
      <c r="B129" s="306"/>
      <c r="C129" s="306"/>
      <c r="D129" s="26">
        <v>0.5416666666666666</v>
      </c>
      <c r="E129" s="208" t="s">
        <v>182</v>
      </c>
      <c r="F129" s="215" t="s">
        <v>157</v>
      </c>
      <c r="G129" s="85" t="s">
        <v>181</v>
      </c>
      <c r="H129" s="215" t="s">
        <v>187</v>
      </c>
      <c r="I129" s="225" t="str">
        <f>F130</f>
        <v>阿南シニアフットボールクラブ</v>
      </c>
      <c r="J129" s="16"/>
    </row>
    <row r="130" spans="1:10" ht="24" customHeight="1" thickBot="1">
      <c r="A130" s="304"/>
      <c r="B130" s="307"/>
      <c r="C130" s="307"/>
      <c r="D130" s="129">
        <v>0.5833333333333334</v>
      </c>
      <c r="E130" s="212" t="s">
        <v>182</v>
      </c>
      <c r="F130" s="89" t="s">
        <v>160</v>
      </c>
      <c r="G130" s="244" t="s">
        <v>181</v>
      </c>
      <c r="H130" s="89" t="s">
        <v>153</v>
      </c>
      <c r="I130" s="90" t="str">
        <f>H129</f>
        <v>吉野倶楽部</v>
      </c>
      <c r="J130" s="245"/>
    </row>
    <row r="131" spans="1:10" ht="24" customHeight="1" thickTop="1">
      <c r="A131" s="246"/>
      <c r="B131" s="247"/>
      <c r="C131" s="247"/>
      <c r="D131" s="138"/>
      <c r="E131" s="138"/>
      <c r="F131" s="141"/>
      <c r="G131" s="139" t="s">
        <v>181</v>
      </c>
      <c r="H131" s="141"/>
      <c r="I131" s="140"/>
      <c r="J131" s="248"/>
    </row>
    <row r="132" spans="1:10" ht="20.25" customHeight="1">
      <c r="A132" s="2"/>
      <c r="B132" s="2"/>
      <c r="C132" s="2"/>
      <c r="D132" s="2"/>
      <c r="E132" s="2"/>
      <c r="F132" s="2"/>
      <c r="G132" s="2"/>
      <c r="H132" s="2"/>
      <c r="I132" s="2"/>
      <c r="J132" s="2"/>
    </row>
    <row r="133" spans="1:10" ht="22.5" customHeight="1">
      <c r="A133" s="2"/>
      <c r="B133" s="2"/>
      <c r="C133" s="2"/>
      <c r="D133" s="2"/>
      <c r="E133" s="2"/>
      <c r="F133" s="2"/>
      <c r="G133" s="2"/>
      <c r="H133" s="2"/>
      <c r="I133" s="2"/>
      <c r="J133" s="17"/>
    </row>
    <row r="134" spans="1:10" ht="22.5" customHeight="1">
      <c r="A134" s="323" t="s">
        <v>163</v>
      </c>
      <c r="B134" s="323"/>
      <c r="C134" s="323"/>
      <c r="D134" s="323"/>
      <c r="E134" s="323"/>
      <c r="F134" s="323"/>
      <c r="G134" s="323"/>
      <c r="H134" s="323"/>
      <c r="I134" s="323"/>
      <c r="J134" s="323"/>
    </row>
    <row r="135" spans="1:10" ht="22.5" customHeight="1" thickBot="1">
      <c r="A135" s="91" t="s">
        <v>119</v>
      </c>
      <c r="B135" s="92"/>
      <c r="C135" s="92"/>
      <c r="D135" s="93"/>
      <c r="E135" s="93"/>
      <c r="F135" s="94"/>
      <c r="G135" s="95"/>
      <c r="H135" s="94"/>
      <c r="I135" s="96"/>
      <c r="J135" s="96"/>
    </row>
    <row r="136" spans="1:10" ht="22.5" customHeight="1" thickTop="1">
      <c r="A136" s="7" t="s">
        <v>0</v>
      </c>
      <c r="B136" s="8" t="s">
        <v>2</v>
      </c>
      <c r="C136" s="8" t="s">
        <v>1</v>
      </c>
      <c r="D136" s="8" t="s">
        <v>3</v>
      </c>
      <c r="E136" s="8"/>
      <c r="F136" s="324" t="s">
        <v>10</v>
      </c>
      <c r="G136" s="324"/>
      <c r="H136" s="325"/>
      <c r="I136" s="250" t="s">
        <v>4</v>
      </c>
      <c r="J136" s="14" t="s">
        <v>37</v>
      </c>
    </row>
    <row r="137" spans="1:10" ht="22.5" customHeight="1">
      <c r="A137" s="303">
        <v>44885</v>
      </c>
      <c r="B137" s="311" t="s">
        <v>169</v>
      </c>
      <c r="C137" s="311" t="str">
        <f>F137</f>
        <v>STAR WEST</v>
      </c>
      <c r="D137" s="26">
        <v>0.4166666666666667</v>
      </c>
      <c r="E137" s="204" t="s">
        <v>131</v>
      </c>
      <c r="F137" s="83" t="str">
        <f>J113</f>
        <v>STAR WEST</v>
      </c>
      <c r="G137" s="85" t="s">
        <v>9</v>
      </c>
      <c r="H137" s="83" t="str">
        <f>J88</f>
        <v>応神クラブ </v>
      </c>
      <c r="I137" s="23" t="str">
        <f>F138</f>
        <v>鴨島フットボールクラブ </v>
      </c>
      <c r="J137" s="188"/>
    </row>
    <row r="138" spans="1:10" ht="22.5" customHeight="1">
      <c r="A138" s="303"/>
      <c r="B138" s="311"/>
      <c r="C138" s="311"/>
      <c r="D138" s="26">
        <v>0.4583333333333333</v>
      </c>
      <c r="E138" s="204" t="s">
        <v>131</v>
      </c>
      <c r="F138" s="83" t="str">
        <f>J118</f>
        <v>鴨島フットボールクラブ </v>
      </c>
      <c r="G138" s="85" t="s">
        <v>9</v>
      </c>
      <c r="H138" s="83" t="str">
        <f>J93</f>
        <v>ＳＣＲ＠ＴＣＨ＋（ｽｸﾗｯﾁﾌﾟﾗｽ）</v>
      </c>
      <c r="I138" s="23" t="str">
        <f>F139</f>
        <v>RED　OLD</v>
      </c>
      <c r="J138" s="13" t="s">
        <v>189</v>
      </c>
    </row>
    <row r="139" spans="1:10" ht="22.5" customHeight="1">
      <c r="A139" s="303"/>
      <c r="B139" s="311"/>
      <c r="C139" s="311"/>
      <c r="D139" s="26">
        <v>0.5</v>
      </c>
      <c r="E139" s="204" t="s">
        <v>131</v>
      </c>
      <c r="F139" s="83" t="str">
        <f>J108</f>
        <v>RED　OLD</v>
      </c>
      <c r="G139" s="85" t="s">
        <v>9</v>
      </c>
      <c r="H139" s="83" t="str">
        <f>J83</f>
        <v>Ｚ　　団</v>
      </c>
      <c r="I139" s="23" t="str">
        <f>F140</f>
        <v>川友楽</v>
      </c>
      <c r="J139" s="16" t="s">
        <v>143</v>
      </c>
    </row>
    <row r="140" spans="1:10" ht="22.5" customHeight="1">
      <c r="A140" s="303"/>
      <c r="B140" s="311"/>
      <c r="C140" s="311"/>
      <c r="D140" s="26">
        <v>0.5416666666666666</v>
      </c>
      <c r="E140" s="204" t="s">
        <v>131</v>
      </c>
      <c r="F140" s="83" t="str">
        <f>J123</f>
        <v>川友楽</v>
      </c>
      <c r="G140" s="85" t="s">
        <v>9</v>
      </c>
      <c r="H140" s="83" t="str">
        <f>J103</f>
        <v>津田フットボールクラブ</v>
      </c>
      <c r="I140" s="23" t="str">
        <f>F141</f>
        <v>Ｔ・Ｃ・Ｏ・ＳＣ</v>
      </c>
      <c r="J140" s="16" t="s">
        <v>190</v>
      </c>
    </row>
    <row r="141" spans="1:10" ht="22.5" customHeight="1">
      <c r="A141" s="303"/>
      <c r="B141" s="311"/>
      <c r="C141" s="311"/>
      <c r="D141" s="26">
        <v>0.5833333333333334</v>
      </c>
      <c r="E141" s="204" t="s">
        <v>131</v>
      </c>
      <c r="F141" s="83" t="str">
        <f>J78</f>
        <v>Ｔ・Ｃ・Ｏ・ＳＣ</v>
      </c>
      <c r="G141" s="125" t="s">
        <v>9</v>
      </c>
      <c r="H141" s="83" t="str">
        <f>J98</f>
        <v>オールディーズＦＣ</v>
      </c>
      <c r="I141" s="23" t="str">
        <f>F142</f>
        <v>石井シニアフットボールクラブ</v>
      </c>
      <c r="J141" s="201"/>
    </row>
    <row r="142" spans="1:10" ht="22.5" customHeight="1">
      <c r="A142" s="319"/>
      <c r="B142" s="320"/>
      <c r="C142" s="320"/>
      <c r="D142" s="64">
        <v>0.625</v>
      </c>
      <c r="E142" s="210" t="s">
        <v>133</v>
      </c>
      <c r="F142" s="228" t="str">
        <f>J26</f>
        <v>石井シニアフットボールクラブ</v>
      </c>
      <c r="G142" s="229" t="s">
        <v>9</v>
      </c>
      <c r="H142" s="228" t="str">
        <f>J37</f>
        <v>FC.鳴門</v>
      </c>
      <c r="I142" s="25" t="str">
        <f>H141</f>
        <v>オールディーズＦＣ</v>
      </c>
      <c r="J142" s="170"/>
    </row>
    <row r="143" spans="1:10" ht="24" customHeight="1">
      <c r="A143" s="313">
        <v>44899</v>
      </c>
      <c r="B143" s="316" t="s">
        <v>188</v>
      </c>
      <c r="C143" s="316" t="str">
        <f>F143</f>
        <v>オールディーズＦＣ</v>
      </c>
      <c r="D143" s="66">
        <v>0.4166666666666667</v>
      </c>
      <c r="E143" s="66" t="s">
        <v>181</v>
      </c>
      <c r="F143" s="86" t="s">
        <v>191</v>
      </c>
      <c r="G143" s="130" t="s">
        <v>181</v>
      </c>
      <c r="H143" s="86" t="s">
        <v>153</v>
      </c>
      <c r="I143" s="22" t="s">
        <v>192</v>
      </c>
      <c r="J143" s="16" t="s">
        <v>48</v>
      </c>
    </row>
    <row r="144" spans="1:10" ht="24" customHeight="1">
      <c r="A144" s="314"/>
      <c r="B144" s="317"/>
      <c r="C144" s="317"/>
      <c r="D144" s="26">
        <v>0.4583333333333333</v>
      </c>
      <c r="E144" s="26" t="s">
        <v>181</v>
      </c>
      <c r="F144" s="83" t="s">
        <v>192</v>
      </c>
      <c r="G144" s="85" t="s">
        <v>181</v>
      </c>
      <c r="H144" s="83" t="s">
        <v>156</v>
      </c>
      <c r="I144" s="225" t="s">
        <v>193</v>
      </c>
      <c r="J144" s="16" t="s">
        <v>49</v>
      </c>
    </row>
    <row r="145" spans="1:10" ht="24" customHeight="1">
      <c r="A145" s="314"/>
      <c r="B145" s="317"/>
      <c r="C145" s="317"/>
      <c r="D145" s="26">
        <v>0.5</v>
      </c>
      <c r="E145" s="26" t="s">
        <v>181</v>
      </c>
      <c r="F145" s="214" t="s">
        <v>193</v>
      </c>
      <c r="G145" s="85" t="s">
        <v>181</v>
      </c>
      <c r="H145" s="214" t="s">
        <v>158</v>
      </c>
      <c r="I145" s="225" t="s">
        <v>194</v>
      </c>
      <c r="J145" s="16" t="s">
        <v>60</v>
      </c>
    </row>
    <row r="146" spans="1:10" ht="24" customHeight="1">
      <c r="A146" s="314"/>
      <c r="B146" s="317"/>
      <c r="C146" s="317"/>
      <c r="D146" s="26">
        <v>0.5416666666666666</v>
      </c>
      <c r="E146" s="26" t="s">
        <v>181</v>
      </c>
      <c r="F146" s="215" t="s">
        <v>194</v>
      </c>
      <c r="G146" s="85" t="s">
        <v>181</v>
      </c>
      <c r="H146" s="215" t="s">
        <v>186</v>
      </c>
      <c r="I146" s="23" t="str">
        <f>F147</f>
        <v>Ｔ・Ｃ・Ｏ・ＳＣ</v>
      </c>
      <c r="J146" s="201"/>
    </row>
    <row r="147" spans="1:10" ht="24" customHeight="1">
      <c r="A147" s="314"/>
      <c r="B147" s="317"/>
      <c r="C147" s="317"/>
      <c r="D147" s="26">
        <v>0.5833333333333334</v>
      </c>
      <c r="E147" s="26" t="s">
        <v>9</v>
      </c>
      <c r="F147" s="238" t="str">
        <f>J78</f>
        <v>Ｔ・Ｃ・Ｏ・ＳＣ</v>
      </c>
      <c r="G147" s="85" t="s">
        <v>181</v>
      </c>
      <c r="H147" s="240" t="s">
        <v>183</v>
      </c>
      <c r="I147" s="23" t="str">
        <f>F148</f>
        <v>石井シニアフットボールクラブ</v>
      </c>
      <c r="J147" s="170"/>
    </row>
    <row r="148" spans="1:10" ht="24" customHeight="1">
      <c r="A148" s="315"/>
      <c r="B148" s="318"/>
      <c r="C148" s="318"/>
      <c r="D148" s="64">
        <v>0.625</v>
      </c>
      <c r="E148" s="210" t="s">
        <v>182</v>
      </c>
      <c r="F148" s="84" t="s">
        <v>161</v>
      </c>
      <c r="G148" s="127" t="s">
        <v>181</v>
      </c>
      <c r="H148" s="84" t="s">
        <v>162</v>
      </c>
      <c r="I148" s="25" t="str">
        <f>H147</f>
        <v>STAR WEST</v>
      </c>
      <c r="J148" s="170"/>
    </row>
    <row r="149" spans="1:10" ht="23.25" customHeight="1">
      <c r="A149" s="313">
        <v>44906</v>
      </c>
      <c r="B149" s="316" t="s">
        <v>135</v>
      </c>
      <c r="C149" s="243"/>
      <c r="D149" s="220">
        <v>0.7083333333333334</v>
      </c>
      <c r="E149" s="226" t="s">
        <v>131</v>
      </c>
      <c r="F149" s="215" t="str">
        <f>J88</f>
        <v>応神クラブ </v>
      </c>
      <c r="G149" s="227" t="s">
        <v>9</v>
      </c>
      <c r="H149" s="215" t="str">
        <f>J123</f>
        <v>川友楽</v>
      </c>
      <c r="I149" s="225" t="str">
        <f>F150</f>
        <v>津田フットボールクラブ</v>
      </c>
      <c r="J149" s="13"/>
    </row>
    <row r="150" spans="1:10" ht="23.25" customHeight="1">
      <c r="A150" s="321"/>
      <c r="B150" s="317"/>
      <c r="C150" s="317" t="str">
        <f>F149</f>
        <v>応神クラブ </v>
      </c>
      <c r="D150" s="220">
        <v>0.75</v>
      </c>
      <c r="E150" s="226" t="s">
        <v>131</v>
      </c>
      <c r="F150" s="215" t="str">
        <f>J103</f>
        <v>津田フットボールクラブ</v>
      </c>
      <c r="G150" s="227" t="s">
        <v>9</v>
      </c>
      <c r="H150" s="215" t="str">
        <f>J118</f>
        <v>鴨島フットボールクラブ </v>
      </c>
      <c r="I150" s="225" t="str">
        <f>F151</f>
        <v>ＳＣＲ＠ＴＣＨ＋（ｽｸﾗｯﾁﾌﾟﾗｽ）</v>
      </c>
      <c r="J150" s="13"/>
    </row>
    <row r="151" spans="1:10" ht="23.25" customHeight="1">
      <c r="A151" s="321"/>
      <c r="B151" s="317"/>
      <c r="C151" s="317"/>
      <c r="D151" s="220">
        <v>0.7916666666666666</v>
      </c>
      <c r="E151" s="226" t="s">
        <v>131</v>
      </c>
      <c r="F151" s="215" t="str">
        <f>J93</f>
        <v>ＳＣＲ＠ＴＣＨ＋（ｽｸﾗｯﾁﾌﾟﾗｽ）</v>
      </c>
      <c r="G151" s="224" t="s">
        <v>9</v>
      </c>
      <c r="H151" s="215" t="str">
        <f>J108</f>
        <v>RED　OLD</v>
      </c>
      <c r="I151" s="225" t="str">
        <f>F152</f>
        <v>オールディーズＦＣ</v>
      </c>
      <c r="J151" s="18"/>
    </row>
    <row r="152" spans="1:10" ht="23.25" customHeight="1">
      <c r="A152" s="322"/>
      <c r="B152" s="318"/>
      <c r="C152" s="243"/>
      <c r="D152" s="221">
        <v>0.8333333333333334</v>
      </c>
      <c r="E152" s="221" t="s">
        <v>9</v>
      </c>
      <c r="F152" s="228" t="str">
        <f>J98</f>
        <v>オールディーズＦＣ</v>
      </c>
      <c r="G152" s="229"/>
      <c r="H152" s="236" t="s">
        <v>130</v>
      </c>
      <c r="I152" s="216" t="str">
        <f>H151</f>
        <v>RED　OLD</v>
      </c>
      <c r="J152" s="13"/>
    </row>
    <row r="153" spans="1:10" ht="23.25" customHeight="1">
      <c r="A153" s="302">
        <v>44906</v>
      </c>
      <c r="B153" s="310" t="s">
        <v>137</v>
      </c>
      <c r="C153" s="310" t="str">
        <f>F153</f>
        <v>石井シニアフットボールクラブ</v>
      </c>
      <c r="D153" s="66">
        <v>0.4166666666666667</v>
      </c>
      <c r="E153" s="207" t="s">
        <v>133</v>
      </c>
      <c r="F153" s="86" t="str">
        <f>J26</f>
        <v>石井シニアフットボールクラブ</v>
      </c>
      <c r="G153" s="143" t="s">
        <v>9</v>
      </c>
      <c r="H153" s="86" t="str">
        <f>J43</f>
        <v>フットボールクラブ　チロリン村 </v>
      </c>
      <c r="I153" s="22" t="str">
        <f>F154</f>
        <v>徳島市シニア サッカークラブ</v>
      </c>
      <c r="J153" s="13"/>
    </row>
    <row r="154" spans="1:10" ht="23.25" customHeight="1">
      <c r="A154" s="303"/>
      <c r="B154" s="311"/>
      <c r="C154" s="311"/>
      <c r="D154" s="26">
        <v>0.4583333333333333</v>
      </c>
      <c r="E154" s="208" t="s">
        <v>133</v>
      </c>
      <c r="F154" s="83" t="str">
        <f>J11</f>
        <v>徳島市シニア サッカークラブ</v>
      </c>
      <c r="G154" s="125" t="s">
        <v>9</v>
      </c>
      <c r="H154" s="83" t="str">
        <f>J73</f>
        <v>小松島OFC </v>
      </c>
      <c r="I154" s="23" t="str">
        <f>F155</f>
        <v>徳島県庁ＦＣゴールド</v>
      </c>
      <c r="J154" s="13"/>
    </row>
    <row r="155" spans="1:10" ht="23.25" customHeight="1">
      <c r="A155" s="303"/>
      <c r="B155" s="311"/>
      <c r="C155" s="311"/>
      <c r="D155" s="26">
        <v>0.5</v>
      </c>
      <c r="E155" s="208" t="s">
        <v>133</v>
      </c>
      <c r="F155" s="83" t="str">
        <f>J31</f>
        <v>徳島県庁ＦＣゴールド</v>
      </c>
      <c r="G155" s="125" t="s">
        <v>9</v>
      </c>
      <c r="H155" s="83" t="str">
        <f>J53</f>
        <v>渭東クラブシニア</v>
      </c>
      <c r="I155" s="23" t="str">
        <f>F156</f>
        <v>イエローシニア</v>
      </c>
      <c r="J155" s="82"/>
    </row>
    <row r="156" spans="1:10" ht="23.25" customHeight="1">
      <c r="A156" s="303"/>
      <c r="B156" s="311"/>
      <c r="C156" s="311"/>
      <c r="D156" s="26">
        <v>0.5416666666666666</v>
      </c>
      <c r="E156" s="208" t="s">
        <v>133</v>
      </c>
      <c r="F156" s="83" t="str">
        <f>J21</f>
        <v>イエローシニア</v>
      </c>
      <c r="G156" s="125" t="s">
        <v>9</v>
      </c>
      <c r="H156" s="83" t="str">
        <f>J37</f>
        <v>FC.鳴門</v>
      </c>
      <c r="I156" s="23" t="str">
        <f>F157</f>
        <v>鳴門クラブ</v>
      </c>
      <c r="J156" s="16"/>
    </row>
    <row r="157" spans="1:10" ht="23.25" customHeight="1">
      <c r="A157" s="319"/>
      <c r="B157" s="320"/>
      <c r="C157" s="320"/>
      <c r="D157" s="64">
        <v>0.5833333333333334</v>
      </c>
      <c r="E157" s="205" t="s">
        <v>131</v>
      </c>
      <c r="F157" s="84" t="str">
        <f>J38</f>
        <v>鳴門クラブ</v>
      </c>
      <c r="G157" s="127" t="s">
        <v>9</v>
      </c>
      <c r="H157" s="84" t="str">
        <f>J83</f>
        <v>Ｚ　　団</v>
      </c>
      <c r="I157" s="216" t="str">
        <f>H156</f>
        <v>FC.鳴門</v>
      </c>
      <c r="J157" s="82"/>
    </row>
    <row r="158" spans="1:10" ht="23.25" customHeight="1">
      <c r="A158" s="314">
        <v>44913</v>
      </c>
      <c r="B158" s="317" t="s">
        <v>129</v>
      </c>
      <c r="C158" s="317" t="str">
        <f>F158</f>
        <v>鴨島フットボールクラブ </v>
      </c>
      <c r="D158" s="220">
        <v>0.375</v>
      </c>
      <c r="E158" s="220" t="s">
        <v>9</v>
      </c>
      <c r="F158" s="238" t="s">
        <v>116</v>
      </c>
      <c r="G158" s="239" t="s">
        <v>181</v>
      </c>
      <c r="H158" s="240" t="s">
        <v>161</v>
      </c>
      <c r="I158" s="225" t="str">
        <f>F159</f>
        <v>津田フットボールクラブ</v>
      </c>
      <c r="J158" s="82"/>
    </row>
    <row r="159" spans="1:10" ht="23.25" customHeight="1">
      <c r="A159" s="314"/>
      <c r="B159" s="317"/>
      <c r="C159" s="317"/>
      <c r="D159" s="220">
        <v>0.4166666666666667</v>
      </c>
      <c r="E159" s="220" t="s">
        <v>9</v>
      </c>
      <c r="F159" s="249" t="str">
        <f>J103</f>
        <v>津田フットボールクラブ</v>
      </c>
      <c r="G159" s="239" t="s">
        <v>181</v>
      </c>
      <c r="H159" s="249" t="str">
        <f>J58</f>
        <v>阿波ＦＣ</v>
      </c>
      <c r="I159" s="225" t="str">
        <f>F160</f>
        <v>渭東クラブシニア</v>
      </c>
      <c r="J159" s="82"/>
    </row>
    <row r="160" spans="1:10" ht="23.25" customHeight="1">
      <c r="A160" s="314"/>
      <c r="B160" s="317"/>
      <c r="C160" s="317"/>
      <c r="D160" s="220">
        <v>0.4583333333333333</v>
      </c>
      <c r="E160" s="220" t="s">
        <v>9</v>
      </c>
      <c r="F160" s="238" t="s">
        <v>162</v>
      </c>
      <c r="G160" s="239" t="s">
        <v>181</v>
      </c>
      <c r="H160" s="240" t="s">
        <v>184</v>
      </c>
      <c r="I160" s="225" t="str">
        <f>H159</f>
        <v>阿波ＦＣ</v>
      </c>
      <c r="J160" s="82"/>
    </row>
    <row r="161" spans="1:10" ht="23.25" customHeight="1">
      <c r="A161" s="315"/>
      <c r="B161" s="318"/>
      <c r="C161" s="318"/>
      <c r="D161" s="220">
        <v>0.5</v>
      </c>
      <c r="E161" s="221" t="s">
        <v>9</v>
      </c>
      <c r="F161" s="241" t="s">
        <v>130</v>
      </c>
      <c r="G161" s="224" t="s">
        <v>9</v>
      </c>
      <c r="H161" s="215" t="str">
        <f>J43</f>
        <v>フットボールクラブ　チロリン村 </v>
      </c>
      <c r="I161" s="225" t="s">
        <v>130</v>
      </c>
      <c r="J161" s="82"/>
    </row>
    <row r="162" spans="1:10" ht="23.25" customHeight="1">
      <c r="A162" s="302">
        <v>44920</v>
      </c>
      <c r="B162" s="310" t="s">
        <v>169</v>
      </c>
      <c r="C162" s="310" t="str">
        <f>F162</f>
        <v>オールディーズＦＣ</v>
      </c>
      <c r="D162" s="66">
        <v>0.4166666666666667</v>
      </c>
      <c r="E162" s="204" t="s">
        <v>131</v>
      </c>
      <c r="F162" s="86" t="str">
        <f>J98</f>
        <v>オールディーズＦＣ</v>
      </c>
      <c r="G162" s="130" t="s">
        <v>9</v>
      </c>
      <c r="H162" s="86" t="str">
        <f>J113</f>
        <v>STAR WEST</v>
      </c>
      <c r="I162" s="22" t="str">
        <f>F163</f>
        <v>川友楽</v>
      </c>
      <c r="J162" s="82"/>
    </row>
    <row r="163" spans="1:10" ht="23.25" customHeight="1">
      <c r="A163" s="308"/>
      <c r="B163" s="311"/>
      <c r="C163" s="311"/>
      <c r="D163" s="26">
        <v>0.4583333333333333</v>
      </c>
      <c r="E163" s="204" t="s">
        <v>131</v>
      </c>
      <c r="F163" s="83" t="str">
        <f>J123</f>
        <v>川友楽</v>
      </c>
      <c r="G163" s="85" t="s">
        <v>9</v>
      </c>
      <c r="H163" s="83" t="str">
        <f>J118</f>
        <v>鴨島フットボールクラブ </v>
      </c>
      <c r="I163" s="23" t="str">
        <f>F164</f>
        <v>ＳＣＲ＠ＴＣＨ＋（ｽｸﾗｯﾁﾌﾟﾗｽ）</v>
      </c>
      <c r="J163" s="18"/>
    </row>
    <row r="164" spans="1:10" ht="23.25" customHeight="1">
      <c r="A164" s="308"/>
      <c r="B164" s="311"/>
      <c r="C164" s="311"/>
      <c r="D164" s="26">
        <v>0.5</v>
      </c>
      <c r="E164" s="204" t="s">
        <v>131</v>
      </c>
      <c r="F164" s="83" t="str">
        <f>J93</f>
        <v>ＳＣＲ＠ＴＣＨ＋（ｽｸﾗｯﾁﾌﾟﾗｽ）</v>
      </c>
      <c r="G164" s="85" t="s">
        <v>9</v>
      </c>
      <c r="H164" s="83" t="str">
        <f>J78</f>
        <v>Ｔ・Ｃ・Ｏ・ＳＣ</v>
      </c>
      <c r="I164" s="225" t="str">
        <f>F165</f>
        <v>RED　OLD</v>
      </c>
      <c r="J164" s="13"/>
    </row>
    <row r="165" spans="1:10" ht="23.25" customHeight="1">
      <c r="A165" s="308"/>
      <c r="B165" s="311"/>
      <c r="C165" s="311"/>
      <c r="D165" s="26">
        <v>0.5416666666666666</v>
      </c>
      <c r="E165" s="26" t="s">
        <v>9</v>
      </c>
      <c r="F165" s="215" t="str">
        <f>J108</f>
        <v>RED　OLD</v>
      </c>
      <c r="G165" s="85" t="s">
        <v>9</v>
      </c>
      <c r="H165" s="215" t="str">
        <f>J11</f>
        <v>徳島市シニア サッカークラブ</v>
      </c>
      <c r="I165" s="23" t="str">
        <f>F166</f>
        <v>鳴門クラブ</v>
      </c>
      <c r="J165" s="13"/>
    </row>
    <row r="166" spans="1:10" ht="23.25" customHeight="1">
      <c r="A166" s="308"/>
      <c r="B166" s="311"/>
      <c r="C166" s="311"/>
      <c r="D166" s="26">
        <v>0.5833333333333334</v>
      </c>
      <c r="E166" s="204" t="s">
        <v>131</v>
      </c>
      <c r="F166" s="83" t="str">
        <f>J38</f>
        <v>鳴門クラブ</v>
      </c>
      <c r="G166" s="125" t="s">
        <v>9</v>
      </c>
      <c r="H166" s="83" t="str">
        <f>J88</f>
        <v>応神クラブ </v>
      </c>
      <c r="I166" s="225" t="str">
        <f>F167</f>
        <v>津田フットボールクラブ</v>
      </c>
      <c r="J166" s="13"/>
    </row>
    <row r="167" spans="1:10" ht="23.25" customHeight="1" thickBot="1">
      <c r="A167" s="309"/>
      <c r="B167" s="312"/>
      <c r="C167" s="312"/>
      <c r="D167" s="129">
        <v>0.625</v>
      </c>
      <c r="E167" s="253" t="s">
        <v>131</v>
      </c>
      <c r="F167" s="252" t="str">
        <f>J103</f>
        <v>津田フットボールクラブ</v>
      </c>
      <c r="G167" s="136" t="s">
        <v>9</v>
      </c>
      <c r="H167" s="252" t="str">
        <f>J83</f>
        <v>Ｚ　　団</v>
      </c>
      <c r="I167" s="90" t="str">
        <f>H166</f>
        <v>応神クラブ </v>
      </c>
      <c r="J167" s="88"/>
    </row>
    <row r="168" spans="1:10" ht="23.25" customHeight="1" thickTop="1">
      <c r="A168" s="172"/>
      <c r="B168" s="173"/>
      <c r="C168" s="173"/>
      <c r="D168" s="19"/>
      <c r="E168" s="19"/>
      <c r="F168" s="83"/>
      <c r="G168" s="125"/>
      <c r="H168" s="83"/>
      <c r="I168" s="30"/>
      <c r="J168" s="17"/>
    </row>
    <row r="169" spans="1:10" ht="23.25" customHeight="1">
      <c r="A169" s="172"/>
      <c r="B169" s="173"/>
      <c r="C169" s="173"/>
      <c r="D169" s="19"/>
      <c r="E169" s="19"/>
      <c r="F169" s="83"/>
      <c r="G169" s="125"/>
      <c r="H169" s="83"/>
      <c r="I169" s="30"/>
      <c r="J169" s="17"/>
    </row>
    <row r="170" spans="1:10" ht="23.25" customHeight="1">
      <c r="A170" s="172"/>
      <c r="B170" s="173"/>
      <c r="C170" s="173"/>
      <c r="D170" s="19"/>
      <c r="E170" s="19"/>
      <c r="F170" s="83"/>
      <c r="G170" s="125"/>
      <c r="H170" s="83"/>
      <c r="I170" s="30"/>
      <c r="J170" s="17"/>
    </row>
    <row r="171" spans="1:10" ht="23.25" customHeight="1">
      <c r="A171" s="172"/>
      <c r="B171" s="173"/>
      <c r="C171" s="173"/>
      <c r="D171" s="19"/>
      <c r="E171" s="19"/>
      <c r="F171" s="83"/>
      <c r="G171" s="125"/>
      <c r="H171" s="83"/>
      <c r="I171" s="30"/>
      <c r="J171" s="17"/>
    </row>
    <row r="172" spans="1:10" ht="23.25" customHeight="1">
      <c r="A172" s="172"/>
      <c r="B172" s="173"/>
      <c r="C172" s="173"/>
      <c r="D172" s="19"/>
      <c r="E172" s="19"/>
      <c r="F172" s="83"/>
      <c r="G172" s="125"/>
      <c r="H172" s="83"/>
      <c r="I172" s="30"/>
      <c r="J172" s="17"/>
    </row>
    <row r="173" spans="1:10" ht="23.25" customHeight="1">
      <c r="A173" s="172"/>
      <c r="B173" s="173"/>
      <c r="C173" s="173"/>
      <c r="D173" s="19"/>
      <c r="E173" s="19"/>
      <c r="F173" s="83"/>
      <c r="G173" s="125"/>
      <c r="H173" s="83"/>
      <c r="I173" s="30"/>
      <c r="J173" s="17"/>
    </row>
    <row r="174" spans="1:10" ht="23.25" customHeight="1">
      <c r="A174" s="172"/>
      <c r="B174" s="173"/>
      <c r="C174" s="173"/>
      <c r="D174" s="19"/>
      <c r="E174" s="19"/>
      <c r="F174" s="83"/>
      <c r="G174" s="125"/>
      <c r="H174" s="83"/>
      <c r="I174" s="30"/>
      <c r="J174" s="17"/>
    </row>
    <row r="175" spans="1:10" ht="23.25" customHeight="1">
      <c r="A175" s="172"/>
      <c r="B175" s="173"/>
      <c r="C175" s="173"/>
      <c r="D175" s="19"/>
      <c r="E175" s="19"/>
      <c r="F175" s="83"/>
      <c r="G175" s="125"/>
      <c r="H175" s="83"/>
      <c r="I175" s="30"/>
      <c r="J175" s="17"/>
    </row>
    <row r="176" spans="1:10" ht="23.25" customHeight="1">
      <c r="A176" s="172"/>
      <c r="B176" s="173"/>
      <c r="C176" s="173"/>
      <c r="D176" s="19"/>
      <c r="E176" s="19"/>
      <c r="F176" s="83"/>
      <c r="G176" s="125"/>
      <c r="H176" s="83"/>
      <c r="I176" s="30"/>
      <c r="J176" s="17"/>
    </row>
    <row r="177" spans="1:10" ht="23.25" customHeight="1">
      <c r="A177" s="172"/>
      <c r="B177" s="173"/>
      <c r="C177" s="173"/>
      <c r="D177" s="19"/>
      <c r="E177" s="19"/>
      <c r="F177" s="83"/>
      <c r="G177" s="125"/>
      <c r="H177" s="83"/>
      <c r="I177" s="30"/>
      <c r="J177" s="17"/>
    </row>
    <row r="178" spans="1:10" ht="23.25" customHeight="1">
      <c r="A178" s="172"/>
      <c r="B178" s="173"/>
      <c r="C178" s="173"/>
      <c r="D178" s="19"/>
      <c r="E178" s="19"/>
      <c r="F178" s="83"/>
      <c r="G178" s="125"/>
      <c r="H178" s="83"/>
      <c r="I178" s="30"/>
      <c r="J178" s="17"/>
    </row>
    <row r="179" spans="1:10" ht="23.25" customHeight="1">
      <c r="A179" s="172"/>
      <c r="B179" s="173"/>
      <c r="C179" s="173"/>
      <c r="D179" s="19"/>
      <c r="E179" s="19"/>
      <c r="F179" s="83"/>
      <c r="G179" s="125"/>
      <c r="H179" s="83"/>
      <c r="I179" s="30"/>
      <c r="J179" s="17"/>
    </row>
    <row r="180" spans="1:10" ht="23.25" customHeight="1">
      <c r="A180" s="172"/>
      <c r="B180" s="173"/>
      <c r="C180" s="173"/>
      <c r="D180" s="19"/>
      <c r="E180" s="19"/>
      <c r="F180" s="83"/>
      <c r="G180" s="125"/>
      <c r="H180" s="83"/>
      <c r="I180" s="30"/>
      <c r="J180" s="17"/>
    </row>
    <row r="181" spans="1:10" ht="23.25" customHeight="1">
      <c r="A181" s="172"/>
      <c r="B181" s="173"/>
      <c r="C181" s="173"/>
      <c r="D181" s="19"/>
      <c r="E181" s="19"/>
      <c r="F181" s="83"/>
      <c r="G181" s="125"/>
      <c r="H181" s="83"/>
      <c r="I181" s="30"/>
      <c r="J181" s="17"/>
    </row>
    <row r="182" spans="1:10" ht="23.25" customHeight="1">
      <c r="A182" s="172"/>
      <c r="B182" s="173"/>
      <c r="C182" s="173"/>
      <c r="D182" s="19"/>
      <c r="E182" s="19"/>
      <c r="F182" s="83"/>
      <c r="G182" s="125"/>
      <c r="H182" s="83"/>
      <c r="I182" s="30"/>
      <c r="J182" s="17"/>
    </row>
    <row r="183" spans="1:10" ht="23.25" customHeight="1">
      <c r="A183" s="172"/>
      <c r="B183" s="173"/>
      <c r="C183" s="173"/>
      <c r="D183" s="19"/>
      <c r="E183" s="19"/>
      <c r="F183" s="83"/>
      <c r="G183" s="125"/>
      <c r="H183" s="83"/>
      <c r="I183" s="30"/>
      <c r="J183" s="17"/>
    </row>
    <row r="184" spans="1:10" ht="23.25" customHeight="1">
      <c r="A184" s="172"/>
      <c r="B184" s="173"/>
      <c r="C184" s="173"/>
      <c r="D184" s="19"/>
      <c r="E184" s="19"/>
      <c r="F184" s="83"/>
      <c r="G184" s="125"/>
      <c r="H184" s="83"/>
      <c r="I184" s="30"/>
      <c r="J184" s="17"/>
    </row>
    <row r="185" spans="1:10" ht="23.25" customHeight="1">
      <c r="A185" s="172"/>
      <c r="B185" s="173"/>
      <c r="C185" s="173"/>
      <c r="D185" s="19"/>
      <c r="E185" s="19"/>
      <c r="F185" s="83"/>
      <c r="G185" s="125"/>
      <c r="H185" s="83"/>
      <c r="I185" s="30"/>
      <c r="J185" s="17"/>
    </row>
    <row r="186" spans="1:10" ht="23.25" customHeight="1">
      <c r="A186" s="172"/>
      <c r="B186" s="173"/>
      <c r="C186" s="173"/>
      <c r="D186" s="19"/>
      <c r="E186" s="19"/>
      <c r="F186" s="83"/>
      <c r="G186" s="125"/>
      <c r="H186" s="83"/>
      <c r="I186" s="30"/>
      <c r="J186" s="17"/>
    </row>
    <row r="187" spans="1:10" ht="23.25" customHeight="1">
      <c r="A187" s="172"/>
      <c r="B187" s="173"/>
      <c r="C187" s="173"/>
      <c r="D187" s="19"/>
      <c r="E187" s="19"/>
      <c r="F187" s="83"/>
      <c r="G187" s="125"/>
      <c r="H187" s="83"/>
      <c r="I187" s="30"/>
      <c r="J187" s="17"/>
    </row>
    <row r="188" spans="1:10" ht="23.25" customHeight="1">
      <c r="A188" s="172"/>
      <c r="B188" s="173"/>
      <c r="C188" s="173"/>
      <c r="D188" s="19"/>
      <c r="E188" s="19"/>
      <c r="F188" s="83"/>
      <c r="G188" s="125"/>
      <c r="H188" s="83"/>
      <c r="I188" s="30"/>
      <c r="J188" s="17"/>
    </row>
    <row r="189" spans="1:10" ht="23.25" customHeight="1">
      <c r="A189" s="172"/>
      <c r="B189" s="173"/>
      <c r="C189" s="173"/>
      <c r="D189" s="19"/>
      <c r="E189" s="19"/>
      <c r="F189" s="83"/>
      <c r="G189" s="125"/>
      <c r="H189" s="83"/>
      <c r="I189" s="30"/>
      <c r="J189" s="17"/>
    </row>
    <row r="190" spans="1:10" ht="23.25" customHeight="1">
      <c r="A190" s="172"/>
      <c r="B190" s="173"/>
      <c r="C190" s="173"/>
      <c r="D190" s="19"/>
      <c r="E190" s="19"/>
      <c r="F190" s="83"/>
      <c r="G190" s="125"/>
      <c r="H190" s="83"/>
      <c r="I190" s="30"/>
      <c r="J190" s="17"/>
    </row>
    <row r="191" spans="1:10" ht="23.25" customHeight="1">
      <c r="A191" s="172"/>
      <c r="B191" s="173"/>
      <c r="C191" s="173"/>
      <c r="D191" s="19"/>
      <c r="E191" s="19"/>
      <c r="F191" s="83"/>
      <c r="G191" s="125"/>
      <c r="H191" s="83"/>
      <c r="I191" s="30"/>
      <c r="J191" s="17"/>
    </row>
    <row r="192" spans="1:10" ht="23.25" customHeight="1">
      <c r="A192" s="172"/>
      <c r="B192" s="173"/>
      <c r="C192" s="173"/>
      <c r="D192" s="19"/>
      <c r="E192" s="19"/>
      <c r="F192" s="83"/>
      <c r="G192" s="125"/>
      <c r="H192" s="83"/>
      <c r="I192" s="30"/>
      <c r="J192" s="17"/>
    </row>
    <row r="193" spans="1:10" ht="23.25" customHeight="1">
      <c r="A193" s="172"/>
      <c r="B193" s="173"/>
      <c r="C193" s="173"/>
      <c r="D193" s="19"/>
      <c r="E193" s="19"/>
      <c r="F193" s="83"/>
      <c r="G193" s="125"/>
      <c r="H193" s="83"/>
      <c r="I193" s="30"/>
      <c r="J193" s="17"/>
    </row>
    <row r="194" spans="1:10" ht="23.25" customHeight="1">
      <c r="A194" s="172"/>
      <c r="B194" s="173"/>
      <c r="C194" s="173"/>
      <c r="D194" s="19"/>
      <c r="E194" s="19"/>
      <c r="F194" s="83"/>
      <c r="G194" s="125"/>
      <c r="H194" s="83"/>
      <c r="I194" s="30"/>
      <c r="J194" s="17"/>
    </row>
    <row r="195" spans="1:10" ht="23.25" customHeight="1">
      <c r="A195" s="172"/>
      <c r="B195" s="173"/>
      <c r="C195" s="173"/>
      <c r="D195" s="19"/>
      <c r="E195" s="19"/>
      <c r="F195" s="83"/>
      <c r="G195" s="125"/>
      <c r="H195" s="83"/>
      <c r="I195" s="30"/>
      <c r="J195" s="17"/>
    </row>
    <row r="196" spans="1:10" ht="23.25" customHeight="1">
      <c r="A196" s="172"/>
      <c r="B196" s="173"/>
      <c r="C196" s="173"/>
      <c r="D196" s="19"/>
      <c r="E196" s="19"/>
      <c r="F196" s="83"/>
      <c r="G196" s="125"/>
      <c r="H196" s="83"/>
      <c r="I196" s="30"/>
      <c r="J196" s="17"/>
    </row>
    <row r="197" spans="1:10" ht="23.25" customHeight="1">
      <c r="A197" s="172"/>
      <c r="B197" s="173"/>
      <c r="C197" s="173"/>
      <c r="D197" s="19"/>
      <c r="E197" s="19"/>
      <c r="F197" s="83"/>
      <c r="G197" s="125"/>
      <c r="H197" s="83"/>
      <c r="I197" s="30"/>
      <c r="J197" s="17"/>
    </row>
    <row r="198" spans="1:10" ht="22.5" customHeight="1">
      <c r="A198" s="32"/>
      <c r="B198" s="29"/>
      <c r="C198" s="31"/>
      <c r="D198" s="9"/>
      <c r="E198" s="19"/>
      <c r="F198" s="27"/>
      <c r="G198" s="28"/>
      <c r="H198" s="27"/>
      <c r="I198" s="30"/>
      <c r="J198" s="17"/>
    </row>
  </sheetData>
  <sheetProtection/>
  <mergeCells count="83">
    <mergeCell ref="A1:J1"/>
    <mergeCell ref="F4:H4"/>
    <mergeCell ref="A5:A10"/>
    <mergeCell ref="B6:B10"/>
    <mergeCell ref="C6:C10"/>
    <mergeCell ref="A13:A19"/>
    <mergeCell ref="B13:B18"/>
    <mergeCell ref="C13:C18"/>
    <mergeCell ref="A20:A25"/>
    <mergeCell ref="B20:B25"/>
    <mergeCell ref="C20:C25"/>
    <mergeCell ref="A26:A31"/>
    <mergeCell ref="B26:B31"/>
    <mergeCell ref="C26:C31"/>
    <mergeCell ref="A32:A37"/>
    <mergeCell ref="B32:B37"/>
    <mergeCell ref="C32:C37"/>
    <mergeCell ref="A38:A44"/>
    <mergeCell ref="B38:B43"/>
    <mergeCell ref="C38:C43"/>
    <mergeCell ref="A45:A50"/>
    <mergeCell ref="B45:B50"/>
    <mergeCell ref="C45:C50"/>
    <mergeCell ref="A52:A55"/>
    <mergeCell ref="B52:B55"/>
    <mergeCell ref="C52:C55"/>
    <mergeCell ref="A56:A61"/>
    <mergeCell ref="B56:B61"/>
    <mergeCell ref="C56:C61"/>
    <mergeCell ref="A68:J68"/>
    <mergeCell ref="F70:H70"/>
    <mergeCell ref="A71:A76"/>
    <mergeCell ref="B71:B76"/>
    <mergeCell ref="C71:C76"/>
    <mergeCell ref="A77:A82"/>
    <mergeCell ref="B77:B82"/>
    <mergeCell ref="C77:C82"/>
    <mergeCell ref="A83:A88"/>
    <mergeCell ref="B83:B88"/>
    <mergeCell ref="C83:C88"/>
    <mergeCell ref="A89:A94"/>
    <mergeCell ref="B89:B94"/>
    <mergeCell ref="C89:C94"/>
    <mergeCell ref="A95:A100"/>
    <mergeCell ref="B95:B100"/>
    <mergeCell ref="C95:C100"/>
    <mergeCell ref="C122:C125"/>
    <mergeCell ref="A101:A106"/>
    <mergeCell ref="B101:B106"/>
    <mergeCell ref="C101:C106"/>
    <mergeCell ref="A107:A109"/>
    <mergeCell ref="B107:B109"/>
    <mergeCell ref="C107:C109"/>
    <mergeCell ref="C150:C151"/>
    <mergeCell ref="A134:J134"/>
    <mergeCell ref="F136:H136"/>
    <mergeCell ref="A110:A115"/>
    <mergeCell ref="B110:B115"/>
    <mergeCell ref="C110:C115"/>
    <mergeCell ref="A116:A125"/>
    <mergeCell ref="B116:B121"/>
    <mergeCell ref="C116:C121"/>
    <mergeCell ref="B122:B125"/>
    <mergeCell ref="B153:B157"/>
    <mergeCell ref="C153:C157"/>
    <mergeCell ref="A158:A161"/>
    <mergeCell ref="B158:B161"/>
    <mergeCell ref="C158:C161"/>
    <mergeCell ref="A137:A142"/>
    <mergeCell ref="B137:B142"/>
    <mergeCell ref="C137:C142"/>
    <mergeCell ref="A149:A152"/>
    <mergeCell ref="B149:B152"/>
    <mergeCell ref="A126:A130"/>
    <mergeCell ref="B126:B130"/>
    <mergeCell ref="C126:C130"/>
    <mergeCell ref="A162:A167"/>
    <mergeCell ref="B162:B167"/>
    <mergeCell ref="C162:C167"/>
    <mergeCell ref="A143:A148"/>
    <mergeCell ref="B143:B148"/>
    <mergeCell ref="C143:C148"/>
    <mergeCell ref="A153:A157"/>
  </mergeCells>
  <printOptions horizontalCentered="1"/>
  <pageMargins left="0.3937007874015748" right="0" top="0.7874015748031497" bottom="0.1968503937007874" header="0" footer="0"/>
  <pageSetup horizontalDpi="600" verticalDpi="600" orientation="portrait" paperSize="9" scale="52" r:id="rId2"/>
  <rowBreaks count="2" manualBreakCount="2">
    <brk id="66" max="9" man="1"/>
    <brk id="132" max="255" man="1"/>
  </rowBreaks>
  <drawing r:id="rId1"/>
</worksheet>
</file>

<file path=xl/worksheets/sheet3.xml><?xml version="1.0" encoding="utf-8"?>
<worksheet xmlns="http://schemas.openxmlformats.org/spreadsheetml/2006/main" xmlns:r="http://schemas.openxmlformats.org/officeDocument/2006/relationships">
  <dimension ref="A1:M198"/>
  <sheetViews>
    <sheetView view="pageBreakPreview" zoomScale="89" zoomScaleNormal="73" zoomScaleSheetLayoutView="89" workbookViewId="0" topLeftCell="A79">
      <selection activeCell="J3" sqref="J3"/>
    </sheetView>
  </sheetViews>
  <sheetFormatPr defaultColWidth="9.00390625" defaultRowHeight="13.5"/>
  <cols>
    <col min="1" max="2" width="14.625" style="0" customWidth="1"/>
    <col min="3" max="3" width="17.625" style="0" customWidth="1"/>
    <col min="4" max="4" width="12.625" style="0" customWidth="1"/>
    <col min="5" max="5" width="6.75390625" style="0" customWidth="1"/>
    <col min="6" max="6" width="25.625" style="0" customWidth="1"/>
    <col min="7" max="7" width="4.625" style="0" customWidth="1"/>
    <col min="8" max="8" width="25.625" style="0" customWidth="1"/>
    <col min="9" max="9" width="28.00390625" style="0" bestFit="1" customWidth="1"/>
    <col min="10" max="10" width="29.125" style="0" customWidth="1"/>
    <col min="13" max="13" width="29.25390625" style="0" customWidth="1"/>
  </cols>
  <sheetData>
    <row r="1" spans="1:10" ht="32.25" customHeight="1">
      <c r="A1" s="339" t="s">
        <v>163</v>
      </c>
      <c r="B1" s="339"/>
      <c r="C1" s="339"/>
      <c r="D1" s="339"/>
      <c r="E1" s="339"/>
      <c r="F1" s="339"/>
      <c r="G1" s="339"/>
      <c r="H1" s="339"/>
      <c r="I1" s="339"/>
      <c r="J1" s="339"/>
    </row>
    <row r="2" spans="1:10" ht="17.25" customHeight="1">
      <c r="A2" s="98"/>
      <c r="B2" s="98"/>
      <c r="C2" s="98"/>
      <c r="D2" s="98"/>
      <c r="E2" s="98"/>
      <c r="F2" s="98"/>
      <c r="G2" s="98"/>
      <c r="H2" s="98"/>
      <c r="I2" s="98"/>
      <c r="J2" s="33">
        <v>44640</v>
      </c>
    </row>
    <row r="3" spans="1:10" ht="17.25" customHeight="1" thickBot="1">
      <c r="A3" s="1" t="s">
        <v>5</v>
      </c>
      <c r="J3" s="217" t="s">
        <v>185</v>
      </c>
    </row>
    <row r="4" spans="1:11" ht="22.5" customHeight="1" thickTop="1">
      <c r="A4" s="7" t="s">
        <v>0</v>
      </c>
      <c r="B4" s="8" t="s">
        <v>2</v>
      </c>
      <c r="C4" s="8" t="s">
        <v>1</v>
      </c>
      <c r="D4" s="8" t="s">
        <v>3</v>
      </c>
      <c r="E4" s="8" t="s">
        <v>57</v>
      </c>
      <c r="F4" s="324" t="s">
        <v>10</v>
      </c>
      <c r="G4" s="324"/>
      <c r="H4" s="324"/>
      <c r="I4" s="8" t="s">
        <v>4</v>
      </c>
      <c r="J4" s="14" t="s">
        <v>37</v>
      </c>
      <c r="K4" s="1"/>
    </row>
    <row r="5" spans="1:10" ht="24" customHeight="1">
      <c r="A5" s="302">
        <v>44654</v>
      </c>
      <c r="B5" s="120" t="s">
        <v>129</v>
      </c>
      <c r="C5" s="121" t="s">
        <v>9</v>
      </c>
      <c r="D5" s="68">
        <v>0.5</v>
      </c>
      <c r="E5" s="68" t="s">
        <v>9</v>
      </c>
      <c r="F5" s="184" t="s">
        <v>130</v>
      </c>
      <c r="G5" s="232" t="s">
        <v>171</v>
      </c>
      <c r="H5" s="123" t="str">
        <f>J78</f>
        <v>Ｔ・Ｃ・Ｏ・ＳＣ</v>
      </c>
      <c r="I5" s="69" t="str">
        <f>F5</f>
        <v>徳島SFC50</v>
      </c>
      <c r="J5" s="13"/>
    </row>
    <row r="6" spans="1:10" ht="24" customHeight="1">
      <c r="A6" s="308"/>
      <c r="B6" s="349" t="s">
        <v>132</v>
      </c>
      <c r="C6" s="350" t="str">
        <f>F6</f>
        <v>津田フットボールクラブ</v>
      </c>
      <c r="D6" s="65">
        <v>0.4166666666666667</v>
      </c>
      <c r="E6" s="203" t="s">
        <v>131</v>
      </c>
      <c r="F6" s="128" t="str">
        <f>J103</f>
        <v>津田フットボールクラブ</v>
      </c>
      <c r="G6" s="233" t="s">
        <v>172</v>
      </c>
      <c r="H6" s="128" t="str">
        <f>J93</f>
        <v>ＳＣＲ＠ＴＣＨ＋（ｽｸﾗｯﾁﾌﾟﾗｽ）</v>
      </c>
      <c r="I6" s="24" t="str">
        <f>F7</f>
        <v>STAR WEST</v>
      </c>
      <c r="J6" s="13" t="s">
        <v>14</v>
      </c>
    </row>
    <row r="7" spans="1:10" ht="24" customHeight="1">
      <c r="A7" s="308"/>
      <c r="B7" s="311"/>
      <c r="C7" s="347"/>
      <c r="D7" s="26">
        <v>0.4583333333333333</v>
      </c>
      <c r="E7" s="204" t="s">
        <v>131</v>
      </c>
      <c r="F7" s="83" t="str">
        <f>J113</f>
        <v>STAR WEST</v>
      </c>
      <c r="G7" s="227" t="s">
        <v>173</v>
      </c>
      <c r="H7" s="83" t="str">
        <f>J108</f>
        <v>RED　OLD</v>
      </c>
      <c r="I7" s="23" t="str">
        <f>F8</f>
        <v>鳴門クラブ</v>
      </c>
      <c r="J7" s="13" t="s">
        <v>29</v>
      </c>
    </row>
    <row r="8" spans="1:10" ht="24" customHeight="1">
      <c r="A8" s="308"/>
      <c r="B8" s="311"/>
      <c r="C8" s="347"/>
      <c r="D8" s="26">
        <v>0.5</v>
      </c>
      <c r="E8" s="204" t="s">
        <v>131</v>
      </c>
      <c r="F8" s="83" t="str">
        <f>J38</f>
        <v>鳴門クラブ</v>
      </c>
      <c r="G8" s="227" t="s">
        <v>174</v>
      </c>
      <c r="H8" s="83" t="str">
        <f>J123</f>
        <v>川友楽</v>
      </c>
      <c r="I8" s="23" t="str">
        <f>F9</f>
        <v>Ｚ　　団</v>
      </c>
      <c r="J8" s="13" t="s">
        <v>30</v>
      </c>
    </row>
    <row r="9" spans="1:10" ht="24" customHeight="1">
      <c r="A9" s="308"/>
      <c r="B9" s="311"/>
      <c r="C9" s="347"/>
      <c r="D9" s="26">
        <v>0.5416666666666666</v>
      </c>
      <c r="E9" s="204" t="s">
        <v>131</v>
      </c>
      <c r="F9" s="83" t="str">
        <f>J83</f>
        <v>Ｚ　　団</v>
      </c>
      <c r="G9" s="227" t="s">
        <v>175</v>
      </c>
      <c r="H9" s="83" t="str">
        <f>J98</f>
        <v>オールディーズＦＣ</v>
      </c>
      <c r="I9" s="23" t="str">
        <f>F10</f>
        <v>鴨島フットボールクラブ </v>
      </c>
      <c r="J9" s="201"/>
    </row>
    <row r="10" spans="1:10" ht="24" customHeight="1">
      <c r="A10" s="326"/>
      <c r="B10" s="320"/>
      <c r="C10" s="348"/>
      <c r="D10" s="64">
        <v>0.5833333333333334</v>
      </c>
      <c r="E10" s="205" t="s">
        <v>131</v>
      </c>
      <c r="F10" s="84" t="str">
        <f>J118</f>
        <v>鴨島フットボールクラブ </v>
      </c>
      <c r="G10" s="234" t="s">
        <v>176</v>
      </c>
      <c r="H10" s="84" t="str">
        <f>J88</f>
        <v>応神クラブ </v>
      </c>
      <c r="I10" s="25" t="str">
        <f>H9</f>
        <v>オールディーズＦＣ</v>
      </c>
      <c r="J10" s="13"/>
    </row>
    <row r="11" spans="1:10" ht="24" customHeight="1">
      <c r="A11" s="144">
        <v>44661</v>
      </c>
      <c r="B11" s="145" t="s">
        <v>134</v>
      </c>
      <c r="C11" s="146" t="str">
        <f>F11</f>
        <v>徳島SFC50</v>
      </c>
      <c r="D11" s="147">
        <v>0.375</v>
      </c>
      <c r="E11" s="147" t="s">
        <v>9</v>
      </c>
      <c r="F11" s="181" t="s">
        <v>130</v>
      </c>
      <c r="G11" s="235" t="s">
        <v>179</v>
      </c>
      <c r="H11" s="213" t="str">
        <f>J83</f>
        <v>Ｚ　　団</v>
      </c>
      <c r="I11" s="150" t="str">
        <f>F11</f>
        <v>徳島SFC50</v>
      </c>
      <c r="J11" s="13" t="s">
        <v>27</v>
      </c>
    </row>
    <row r="12" spans="1:10" ht="24" customHeight="1">
      <c r="A12" s="144">
        <v>44668</v>
      </c>
      <c r="B12" s="157" t="s">
        <v>129</v>
      </c>
      <c r="C12" s="178" t="s">
        <v>9</v>
      </c>
      <c r="D12" s="158">
        <v>0.5</v>
      </c>
      <c r="E12" s="147" t="s">
        <v>9</v>
      </c>
      <c r="F12" s="181" t="s">
        <v>130</v>
      </c>
      <c r="G12" s="85" t="s">
        <v>180</v>
      </c>
      <c r="H12" s="214" t="str">
        <f>J37</f>
        <v>FC.鳴門</v>
      </c>
      <c r="I12" s="21" t="str">
        <f>F12</f>
        <v>徳島SFC50</v>
      </c>
      <c r="J12" s="13" t="s">
        <v>28</v>
      </c>
    </row>
    <row r="13" spans="1:10" ht="24" customHeight="1">
      <c r="A13" s="302">
        <v>44682</v>
      </c>
      <c r="B13" s="351" t="s">
        <v>169</v>
      </c>
      <c r="C13" s="346" t="str">
        <f>F13</f>
        <v>Ｔ・Ｃ・Ｏ・ＳＣ</v>
      </c>
      <c r="D13" s="66">
        <v>0.4166666666666667</v>
      </c>
      <c r="E13" s="66" t="s">
        <v>9</v>
      </c>
      <c r="F13" s="86" t="str">
        <f>J78</f>
        <v>Ｔ・Ｃ・Ｏ・ＳＣ</v>
      </c>
      <c r="G13" s="130" t="s">
        <v>9</v>
      </c>
      <c r="H13" s="86" t="str">
        <f>J6</f>
        <v>吉野倶楽部</v>
      </c>
      <c r="I13" s="22" t="str">
        <f>F14</f>
        <v>RED　OLD</v>
      </c>
      <c r="J13" s="13" t="s">
        <v>118</v>
      </c>
    </row>
    <row r="14" spans="1:10" ht="24" customHeight="1">
      <c r="A14" s="303"/>
      <c r="B14" s="352"/>
      <c r="C14" s="347"/>
      <c r="D14" s="26">
        <v>0.4583333333333333</v>
      </c>
      <c r="E14" s="26" t="s">
        <v>9</v>
      </c>
      <c r="F14" s="83" t="str">
        <f>J108</f>
        <v>RED　OLD</v>
      </c>
      <c r="G14" s="124" t="s">
        <v>9</v>
      </c>
      <c r="H14" s="83" t="str">
        <f>J21</f>
        <v>イエローシニア</v>
      </c>
      <c r="I14" s="23" t="str">
        <f>F15</f>
        <v>FC.鳴門</v>
      </c>
      <c r="J14" s="201"/>
    </row>
    <row r="15" spans="1:10" ht="24" customHeight="1">
      <c r="A15" s="303"/>
      <c r="B15" s="352"/>
      <c r="C15" s="347"/>
      <c r="D15" s="26">
        <v>0.5</v>
      </c>
      <c r="E15" s="26" t="s">
        <v>9</v>
      </c>
      <c r="F15" s="83" t="str">
        <f>J37</f>
        <v>FC.鳴門</v>
      </c>
      <c r="G15" s="124" t="s">
        <v>9</v>
      </c>
      <c r="H15" s="83" t="str">
        <f>J98</f>
        <v>オールディーズＦＣ</v>
      </c>
      <c r="I15" s="23" t="str">
        <f>F16</f>
        <v>小松島OFC </v>
      </c>
      <c r="J15" s="82"/>
    </row>
    <row r="16" spans="1:10" ht="24" customHeight="1">
      <c r="A16" s="303"/>
      <c r="B16" s="352"/>
      <c r="C16" s="347"/>
      <c r="D16" s="26">
        <v>0.5416666666666666</v>
      </c>
      <c r="E16" s="26" t="s">
        <v>9</v>
      </c>
      <c r="F16" s="83" t="str">
        <f>J73</f>
        <v>小松島OFC </v>
      </c>
      <c r="G16" s="124" t="s">
        <v>9</v>
      </c>
      <c r="H16" s="83" t="str">
        <f>J103</f>
        <v>津田フットボールクラブ</v>
      </c>
      <c r="I16" s="225" t="str">
        <f>F17</f>
        <v>川友楽</v>
      </c>
      <c r="J16" s="20" t="s">
        <v>115</v>
      </c>
    </row>
    <row r="17" spans="1:10" ht="24" customHeight="1">
      <c r="A17" s="303"/>
      <c r="B17" s="352"/>
      <c r="C17" s="347"/>
      <c r="D17" s="26">
        <v>0.5833333333333334</v>
      </c>
      <c r="E17" s="26" t="s">
        <v>9</v>
      </c>
      <c r="F17" s="215" t="str">
        <f>J123</f>
        <v>川友楽</v>
      </c>
      <c r="G17" s="124" t="s">
        <v>9</v>
      </c>
      <c r="H17" s="83" t="str">
        <f>J48</f>
        <v>阿南シニアフットボールクラブ</v>
      </c>
      <c r="I17" s="23" t="str">
        <f>F18</f>
        <v>STAR WEST</v>
      </c>
      <c r="J17" s="20" t="s">
        <v>123</v>
      </c>
    </row>
    <row r="18" spans="1:10" ht="24" customHeight="1">
      <c r="A18" s="303"/>
      <c r="B18" s="352"/>
      <c r="C18" s="347"/>
      <c r="D18" s="26">
        <v>0.625</v>
      </c>
      <c r="E18" s="26" t="s">
        <v>9</v>
      </c>
      <c r="F18" s="83" t="str">
        <f>J113</f>
        <v>STAR WEST</v>
      </c>
      <c r="G18" s="124" t="s">
        <v>9</v>
      </c>
      <c r="H18" s="83" t="str">
        <f>J53</f>
        <v>渭東クラブシニア</v>
      </c>
      <c r="I18" s="23" t="str">
        <f>H17</f>
        <v>阿南シニアフットボールクラブ</v>
      </c>
      <c r="J18" s="132" t="s">
        <v>120</v>
      </c>
    </row>
    <row r="19" spans="1:10" ht="24" customHeight="1">
      <c r="A19" s="319"/>
      <c r="B19" s="151" t="s">
        <v>135</v>
      </c>
      <c r="C19" s="152" t="s">
        <v>9</v>
      </c>
      <c r="D19" s="153">
        <v>0.625</v>
      </c>
      <c r="E19" s="153" t="s">
        <v>9</v>
      </c>
      <c r="F19" s="154" t="str">
        <f>J88</f>
        <v>応神クラブ </v>
      </c>
      <c r="G19" s="155" t="s">
        <v>9</v>
      </c>
      <c r="H19" s="183" t="s">
        <v>130</v>
      </c>
      <c r="I19" s="156" t="str">
        <f>H19</f>
        <v>徳島SFC50</v>
      </c>
      <c r="J19" s="201"/>
    </row>
    <row r="20" spans="1:10" ht="24" customHeight="1">
      <c r="A20" s="302">
        <v>44689</v>
      </c>
      <c r="B20" s="310" t="s">
        <v>136</v>
      </c>
      <c r="C20" s="346" t="str">
        <f>F20</f>
        <v>フットボールクラブ　チロリン村 </v>
      </c>
      <c r="D20" s="66">
        <v>0.4166666666666667</v>
      </c>
      <c r="E20" s="207" t="s">
        <v>133</v>
      </c>
      <c r="F20" s="86" t="str">
        <f>J43</f>
        <v>フットボールクラブ　チロリン村 </v>
      </c>
      <c r="G20" s="130" t="s">
        <v>9</v>
      </c>
      <c r="H20" s="86" t="str">
        <f>J11</f>
        <v>徳島市シニア サッカークラブ</v>
      </c>
      <c r="I20" s="22" t="str">
        <f>F21</f>
        <v>石井シニアフットボールクラブ</v>
      </c>
      <c r="J20" s="82"/>
    </row>
    <row r="21" spans="1:10" ht="24" customHeight="1">
      <c r="A21" s="303"/>
      <c r="B21" s="311"/>
      <c r="C21" s="347"/>
      <c r="D21" s="26">
        <v>0.4583333333333333</v>
      </c>
      <c r="E21" s="208" t="s">
        <v>133</v>
      </c>
      <c r="F21" s="83" t="str">
        <f>J26</f>
        <v>石井シニアフットボールクラブ</v>
      </c>
      <c r="G21" s="85" t="s">
        <v>9</v>
      </c>
      <c r="H21" s="83" t="str">
        <f>J16</f>
        <v>プレフ</v>
      </c>
      <c r="I21" s="23" t="str">
        <f>F22</f>
        <v>渭東クラブシニア</v>
      </c>
      <c r="J21" s="20" t="s">
        <v>50</v>
      </c>
    </row>
    <row r="22" spans="1:10" ht="24" customHeight="1">
      <c r="A22" s="303"/>
      <c r="B22" s="311"/>
      <c r="C22" s="347"/>
      <c r="D22" s="26">
        <v>0.5</v>
      </c>
      <c r="E22" s="208" t="s">
        <v>133</v>
      </c>
      <c r="F22" s="83" t="str">
        <f>J53</f>
        <v>渭東クラブシニア</v>
      </c>
      <c r="G22" s="85" t="s">
        <v>9</v>
      </c>
      <c r="H22" s="83" t="str">
        <f>J37</f>
        <v>FC.鳴門</v>
      </c>
      <c r="I22" s="23" t="str">
        <f>F23</f>
        <v>イエローシニア</v>
      </c>
      <c r="J22" s="20" t="s">
        <v>51</v>
      </c>
    </row>
    <row r="23" spans="1:10" ht="24" customHeight="1">
      <c r="A23" s="303"/>
      <c r="B23" s="311"/>
      <c r="C23" s="347"/>
      <c r="D23" s="26">
        <v>0.541666666666667</v>
      </c>
      <c r="E23" s="208" t="s">
        <v>133</v>
      </c>
      <c r="F23" s="83" t="str">
        <f>J21</f>
        <v>イエローシニア</v>
      </c>
      <c r="G23" s="85" t="s">
        <v>9</v>
      </c>
      <c r="H23" s="83" t="str">
        <f>J48</f>
        <v>阿南シニアフットボールクラブ</v>
      </c>
      <c r="I23" s="23" t="str">
        <f>F24</f>
        <v>吉野倶楽部</v>
      </c>
      <c r="J23" s="20" t="s">
        <v>52</v>
      </c>
    </row>
    <row r="24" spans="1:10" ht="24" customHeight="1">
      <c r="A24" s="303"/>
      <c r="B24" s="311"/>
      <c r="C24" s="347"/>
      <c r="D24" s="26">
        <v>0.583333333333333</v>
      </c>
      <c r="E24" s="208" t="s">
        <v>133</v>
      </c>
      <c r="F24" s="83" t="str">
        <f>J6</f>
        <v>吉野倶楽部</v>
      </c>
      <c r="G24" s="85" t="s">
        <v>9</v>
      </c>
      <c r="H24" s="83" t="str">
        <f>J58</f>
        <v>阿波ＦＣ</v>
      </c>
      <c r="I24" s="23" t="str">
        <f>F25</f>
        <v>徳島県庁ＦＣゴールド</v>
      </c>
      <c r="J24" s="201"/>
    </row>
    <row r="25" spans="1:10" ht="24" customHeight="1">
      <c r="A25" s="319"/>
      <c r="B25" s="320"/>
      <c r="C25" s="348"/>
      <c r="D25" s="26">
        <v>0.625</v>
      </c>
      <c r="E25" s="208" t="s">
        <v>133</v>
      </c>
      <c r="F25" s="83" t="str">
        <f>J31</f>
        <v>徳島県庁ＦＣゴールド</v>
      </c>
      <c r="G25" s="125" t="s">
        <v>9</v>
      </c>
      <c r="H25" s="83" t="str">
        <f>J73</f>
        <v>小松島OFC </v>
      </c>
      <c r="I25" s="23" t="str">
        <f>H24</f>
        <v>阿波ＦＣ</v>
      </c>
      <c r="J25" s="82"/>
    </row>
    <row r="26" spans="1:10" ht="24" customHeight="1">
      <c r="A26" s="302">
        <v>44696</v>
      </c>
      <c r="B26" s="316" t="s">
        <v>132</v>
      </c>
      <c r="C26" s="346" t="str">
        <f>F26</f>
        <v>ＳＣＲ＠ＴＣＨ＋（ｽｸﾗｯﾁﾌﾟﾗｽ）</v>
      </c>
      <c r="D26" s="66">
        <v>0.4166666666666667</v>
      </c>
      <c r="E26" s="206" t="s">
        <v>131</v>
      </c>
      <c r="F26" s="86" t="str">
        <f>J93</f>
        <v>ＳＣＲ＠ＴＣＨ＋（ｽｸﾗｯﾁﾌﾟﾗｽ）</v>
      </c>
      <c r="G26" s="143" t="s">
        <v>9</v>
      </c>
      <c r="H26" s="86" t="str">
        <f>J83</f>
        <v>Ｚ　　団</v>
      </c>
      <c r="I26" s="22" t="str">
        <f>F27</f>
        <v>オールディーズＦＣ</v>
      </c>
      <c r="J26" s="13" t="s">
        <v>43</v>
      </c>
    </row>
    <row r="27" spans="1:10" ht="24" customHeight="1">
      <c r="A27" s="303"/>
      <c r="B27" s="317"/>
      <c r="C27" s="347"/>
      <c r="D27" s="26">
        <v>0.4583333333333333</v>
      </c>
      <c r="E27" s="204" t="s">
        <v>131</v>
      </c>
      <c r="F27" s="83" t="str">
        <f>J98</f>
        <v>オールディーズＦＣ</v>
      </c>
      <c r="G27" s="125" t="s">
        <v>9</v>
      </c>
      <c r="H27" s="83" t="str">
        <f>J108</f>
        <v>RED　OLD</v>
      </c>
      <c r="I27" s="23" t="str">
        <f>F28</f>
        <v>鳴門クラブ</v>
      </c>
      <c r="J27" s="13" t="s">
        <v>144</v>
      </c>
    </row>
    <row r="28" spans="1:10" ht="24" customHeight="1">
      <c r="A28" s="303"/>
      <c r="B28" s="317"/>
      <c r="C28" s="347"/>
      <c r="D28" s="26">
        <v>0.5</v>
      </c>
      <c r="E28" s="204" t="s">
        <v>131</v>
      </c>
      <c r="F28" s="83" t="str">
        <f>J38</f>
        <v>鳴門クラブ</v>
      </c>
      <c r="G28" s="85" t="s">
        <v>9</v>
      </c>
      <c r="H28" s="83" t="str">
        <f>J103</f>
        <v>津田フットボールクラブ</v>
      </c>
      <c r="I28" s="23" t="str">
        <f>F29</f>
        <v>STAR WEST</v>
      </c>
      <c r="J28" s="13" t="s">
        <v>145</v>
      </c>
    </row>
    <row r="29" spans="1:10" ht="24" customHeight="1">
      <c r="A29" s="303"/>
      <c r="B29" s="317"/>
      <c r="C29" s="347"/>
      <c r="D29" s="26">
        <v>0.541666666666667</v>
      </c>
      <c r="E29" s="204" t="s">
        <v>131</v>
      </c>
      <c r="F29" s="83" t="str">
        <f>J113</f>
        <v>STAR WEST</v>
      </c>
      <c r="G29" s="85" t="s">
        <v>9</v>
      </c>
      <c r="H29" s="83" t="str">
        <f>J123</f>
        <v>川友楽</v>
      </c>
      <c r="I29" s="23" t="str">
        <f>F30</f>
        <v>応神クラブ </v>
      </c>
      <c r="J29" s="201"/>
    </row>
    <row r="30" spans="1:10" ht="24" customHeight="1">
      <c r="A30" s="303"/>
      <c r="B30" s="317"/>
      <c r="C30" s="347"/>
      <c r="D30" s="26">
        <v>0.583333333333333</v>
      </c>
      <c r="E30" s="204" t="s">
        <v>131</v>
      </c>
      <c r="F30" s="83" t="str">
        <f>J88</f>
        <v>応神クラブ </v>
      </c>
      <c r="G30" s="85" t="s">
        <v>9</v>
      </c>
      <c r="H30" s="83" t="str">
        <f>J78</f>
        <v>Ｔ・Ｃ・Ｏ・ＳＣ</v>
      </c>
      <c r="I30" s="23" t="str">
        <f>F31</f>
        <v>鴨島フットボールクラブ </v>
      </c>
      <c r="J30" s="82"/>
    </row>
    <row r="31" spans="1:10" ht="24" customHeight="1">
      <c r="A31" s="319"/>
      <c r="B31" s="318"/>
      <c r="C31" s="348"/>
      <c r="D31" s="64">
        <v>0.625</v>
      </c>
      <c r="E31" s="64" t="s">
        <v>9</v>
      </c>
      <c r="F31" s="84" t="str">
        <f>J118</f>
        <v>鴨島フットボールクラブ </v>
      </c>
      <c r="G31" s="126" t="s">
        <v>9</v>
      </c>
      <c r="H31" s="84" t="str">
        <f>J16</f>
        <v>プレフ</v>
      </c>
      <c r="I31" s="25" t="str">
        <f>H30</f>
        <v>Ｔ・Ｃ・Ｏ・ＳＣ</v>
      </c>
      <c r="J31" s="13" t="s">
        <v>44</v>
      </c>
    </row>
    <row r="32" spans="1:10" ht="24" customHeight="1">
      <c r="A32" s="302">
        <v>44703</v>
      </c>
      <c r="B32" s="310" t="s">
        <v>137</v>
      </c>
      <c r="C32" s="310" t="str">
        <f>F32</f>
        <v>渭東クラブシニア</v>
      </c>
      <c r="D32" s="66">
        <v>0.4166666666666667</v>
      </c>
      <c r="E32" s="207" t="s">
        <v>133</v>
      </c>
      <c r="F32" s="86" t="str">
        <f>J53</f>
        <v>渭東クラブシニア</v>
      </c>
      <c r="G32" s="130" t="s">
        <v>9</v>
      </c>
      <c r="H32" s="86" t="str">
        <f>J48</f>
        <v>阿南シニアフットボールクラブ</v>
      </c>
      <c r="I32" s="22" t="str">
        <f>F33</f>
        <v>フットボールクラブ　チロリン村 </v>
      </c>
      <c r="J32" s="13" t="s">
        <v>53</v>
      </c>
    </row>
    <row r="33" spans="1:10" ht="24" customHeight="1">
      <c r="A33" s="303"/>
      <c r="B33" s="311"/>
      <c r="C33" s="311"/>
      <c r="D33" s="26">
        <v>0.4583333333333333</v>
      </c>
      <c r="E33" s="208" t="s">
        <v>133</v>
      </c>
      <c r="F33" s="83" t="str">
        <f>J43</f>
        <v>フットボールクラブ　チロリン村 </v>
      </c>
      <c r="G33" s="85" t="s">
        <v>9</v>
      </c>
      <c r="H33" s="83" t="str">
        <f>J37</f>
        <v>FC.鳴門</v>
      </c>
      <c r="I33" s="23" t="str">
        <f>F34</f>
        <v>徳島県庁ＦＣゴールド</v>
      </c>
      <c r="J33" s="13" t="s">
        <v>54</v>
      </c>
    </row>
    <row r="34" spans="1:10" ht="24" customHeight="1">
      <c r="A34" s="303"/>
      <c r="B34" s="311"/>
      <c r="C34" s="311"/>
      <c r="D34" s="26">
        <v>0.5</v>
      </c>
      <c r="E34" s="208" t="s">
        <v>133</v>
      </c>
      <c r="F34" s="83" t="str">
        <f>J31</f>
        <v>徳島県庁ＦＣゴールド</v>
      </c>
      <c r="G34" s="125" t="s">
        <v>9</v>
      </c>
      <c r="H34" s="83" t="str">
        <f>J26</f>
        <v>石井シニアフットボールクラブ</v>
      </c>
      <c r="I34" s="23" t="str">
        <f>F35</f>
        <v>イエローシニア</v>
      </c>
      <c r="J34" s="201"/>
    </row>
    <row r="35" spans="1:10" ht="24" customHeight="1">
      <c r="A35" s="303"/>
      <c r="B35" s="311"/>
      <c r="C35" s="311"/>
      <c r="D35" s="26">
        <v>0.541666666666667</v>
      </c>
      <c r="E35" s="208" t="s">
        <v>133</v>
      </c>
      <c r="F35" s="83" t="str">
        <f>J21</f>
        <v>イエローシニア</v>
      </c>
      <c r="G35" s="125" t="s">
        <v>9</v>
      </c>
      <c r="H35" s="83" t="str">
        <f>J16</f>
        <v>プレフ</v>
      </c>
      <c r="I35" s="23" t="str">
        <f>F36</f>
        <v>阿波ＦＣ</v>
      </c>
      <c r="J35" s="82"/>
    </row>
    <row r="36" spans="1:10" ht="24" customHeight="1">
      <c r="A36" s="303"/>
      <c r="B36" s="311"/>
      <c r="C36" s="311"/>
      <c r="D36" s="26">
        <v>0.583333333333333</v>
      </c>
      <c r="E36" s="208" t="s">
        <v>133</v>
      </c>
      <c r="F36" s="83" t="str">
        <f>J58</f>
        <v>阿波ＦＣ</v>
      </c>
      <c r="G36" s="125" t="s">
        <v>9</v>
      </c>
      <c r="H36" s="83" t="str">
        <f>J73</f>
        <v>小松島OFC </v>
      </c>
      <c r="I36" s="23" t="str">
        <f>F37</f>
        <v>徳島市シニア サッカークラブ</v>
      </c>
      <c r="J36" s="20" t="s">
        <v>67</v>
      </c>
    </row>
    <row r="37" spans="1:10" ht="24" customHeight="1">
      <c r="A37" s="303"/>
      <c r="B37" s="311"/>
      <c r="C37" s="311"/>
      <c r="D37" s="26">
        <v>0.625</v>
      </c>
      <c r="E37" s="208" t="s">
        <v>133</v>
      </c>
      <c r="F37" s="83" t="str">
        <f>J11</f>
        <v>徳島市シニア サッカークラブ</v>
      </c>
      <c r="G37" s="125" t="s">
        <v>9</v>
      </c>
      <c r="H37" s="83" t="str">
        <f>J6</f>
        <v>吉野倶楽部</v>
      </c>
      <c r="I37" s="23" t="str">
        <f>H36</f>
        <v>小松島OFC </v>
      </c>
      <c r="J37" s="13" t="s">
        <v>142</v>
      </c>
    </row>
    <row r="38" spans="1:10" ht="24" customHeight="1">
      <c r="A38" s="302">
        <v>44710</v>
      </c>
      <c r="B38" s="316" t="s">
        <v>178</v>
      </c>
      <c r="C38" s="310" t="str">
        <f>F38</f>
        <v>STAR WEST</v>
      </c>
      <c r="D38" s="66">
        <v>0.4166666666666667</v>
      </c>
      <c r="E38" s="206" t="s">
        <v>131</v>
      </c>
      <c r="F38" s="86" t="str">
        <f>J113</f>
        <v>STAR WEST</v>
      </c>
      <c r="G38" s="143" t="s">
        <v>9</v>
      </c>
      <c r="H38" s="86" t="str">
        <f>J118</f>
        <v>鴨島フットボールクラブ </v>
      </c>
      <c r="I38" s="22" t="str">
        <f>F39</f>
        <v>鳴門クラブ</v>
      </c>
      <c r="J38" s="12" t="s">
        <v>70</v>
      </c>
    </row>
    <row r="39" spans="1:10" ht="24" customHeight="1">
      <c r="A39" s="303"/>
      <c r="B39" s="317"/>
      <c r="C39" s="311"/>
      <c r="D39" s="26">
        <v>0.4583333333333333</v>
      </c>
      <c r="E39" s="204" t="s">
        <v>131</v>
      </c>
      <c r="F39" s="83" t="str">
        <f>J38</f>
        <v>鳴門クラブ</v>
      </c>
      <c r="G39" s="125" t="s">
        <v>9</v>
      </c>
      <c r="H39" s="83" t="str">
        <f>J108</f>
        <v>RED　OLD</v>
      </c>
      <c r="I39" s="23" t="str">
        <f>F40</f>
        <v>津田フットボールクラブ</v>
      </c>
      <c r="J39" s="13" t="s">
        <v>25</v>
      </c>
    </row>
    <row r="40" spans="1:10" ht="24" customHeight="1">
      <c r="A40" s="303"/>
      <c r="B40" s="317"/>
      <c r="C40" s="311"/>
      <c r="D40" s="26">
        <v>0.5</v>
      </c>
      <c r="E40" s="204" t="s">
        <v>131</v>
      </c>
      <c r="F40" s="83" t="str">
        <f>J103</f>
        <v>津田フットボールクラブ</v>
      </c>
      <c r="G40" s="125" t="s">
        <v>9</v>
      </c>
      <c r="H40" s="83" t="str">
        <f>J98</f>
        <v>オールディーズＦＣ</v>
      </c>
      <c r="I40" s="23" t="str">
        <f>F41</f>
        <v>ＳＣＲ＠ＴＣＨ＋（ｽｸﾗｯﾁﾌﾟﾗｽ）</v>
      </c>
      <c r="J40" s="13" t="s">
        <v>26</v>
      </c>
    </row>
    <row r="41" spans="1:10" ht="24" customHeight="1">
      <c r="A41" s="303"/>
      <c r="B41" s="317"/>
      <c r="C41" s="311"/>
      <c r="D41" s="26">
        <v>0.541666666666667</v>
      </c>
      <c r="E41" s="204" t="s">
        <v>131</v>
      </c>
      <c r="F41" s="142" t="str">
        <f>J93</f>
        <v>ＳＣＲ＠ＴＣＨ＋（ｽｸﾗｯﾁﾌﾟﾗｽ）</v>
      </c>
      <c r="G41" s="125" t="s">
        <v>9</v>
      </c>
      <c r="H41" s="133" t="str">
        <f>J88</f>
        <v>応神クラブ </v>
      </c>
      <c r="I41" s="23" t="str">
        <f>F42</f>
        <v>Ｚ　　団</v>
      </c>
      <c r="J41" s="201"/>
    </row>
    <row r="42" spans="1:10" ht="24" customHeight="1">
      <c r="A42" s="303"/>
      <c r="B42" s="317"/>
      <c r="C42" s="311"/>
      <c r="D42" s="26">
        <v>0.583333333333333</v>
      </c>
      <c r="E42" s="204" t="s">
        <v>131</v>
      </c>
      <c r="F42" s="83" t="str">
        <f>J83</f>
        <v>Ｚ　　団</v>
      </c>
      <c r="G42" s="85" t="s">
        <v>9</v>
      </c>
      <c r="H42" s="133" t="str">
        <f>J78</f>
        <v>Ｔ・Ｃ・Ｏ・ＳＣ</v>
      </c>
      <c r="I42" s="23" t="str">
        <f>F43</f>
        <v>川友楽</v>
      </c>
      <c r="J42" s="82"/>
    </row>
    <row r="43" spans="1:10" ht="24" customHeight="1">
      <c r="A43" s="303"/>
      <c r="B43" s="317"/>
      <c r="C43" s="345"/>
      <c r="D43" s="26">
        <v>0.625</v>
      </c>
      <c r="E43" s="26" t="s">
        <v>9</v>
      </c>
      <c r="F43" s="83" t="str">
        <f>J123</f>
        <v>川友楽</v>
      </c>
      <c r="G43" s="85" t="s">
        <v>9</v>
      </c>
      <c r="H43" s="133" t="str">
        <f>J26</f>
        <v>石井シニアフットボールクラブ</v>
      </c>
      <c r="I43" s="23" t="str">
        <f>H42</f>
        <v>Ｔ・Ｃ・Ｏ・ＳＣ</v>
      </c>
      <c r="J43" s="13" t="s">
        <v>38</v>
      </c>
    </row>
    <row r="44" spans="1:10" ht="24" customHeight="1">
      <c r="A44" s="319"/>
      <c r="B44" s="161" t="s">
        <v>151</v>
      </c>
      <c r="C44" s="151" t="s">
        <v>9</v>
      </c>
      <c r="D44" s="153">
        <v>0.5416666666666666</v>
      </c>
      <c r="E44" s="153" t="s">
        <v>9</v>
      </c>
      <c r="F44" s="154" t="str">
        <f>J48</f>
        <v>阿南シニアフットボールクラブ</v>
      </c>
      <c r="G44" s="160" t="s">
        <v>9</v>
      </c>
      <c r="H44" s="182" t="s">
        <v>130</v>
      </c>
      <c r="I44" s="156" t="str">
        <f>J31</f>
        <v>徳島県庁ＦＣゴールド</v>
      </c>
      <c r="J44" s="13" t="s">
        <v>39</v>
      </c>
    </row>
    <row r="45" spans="1:13" ht="24" customHeight="1">
      <c r="A45" s="302">
        <v>44724</v>
      </c>
      <c r="B45" s="310" t="s">
        <v>137</v>
      </c>
      <c r="C45" s="310" t="str">
        <f>F45</f>
        <v>徳島県庁ＦＣゴールド</v>
      </c>
      <c r="D45" s="66">
        <v>0.4166666666666667</v>
      </c>
      <c r="E45" s="207" t="s">
        <v>133</v>
      </c>
      <c r="F45" s="86" t="str">
        <f>J31</f>
        <v>徳島県庁ＦＣゴールド</v>
      </c>
      <c r="G45" s="130" t="s">
        <v>9</v>
      </c>
      <c r="H45" s="159" t="str">
        <f>J58</f>
        <v>阿波ＦＣ</v>
      </c>
      <c r="I45" s="22" t="str">
        <f>F46</f>
        <v>渭東クラブシニア</v>
      </c>
      <c r="J45" s="13" t="s">
        <v>40</v>
      </c>
      <c r="M45" s="2"/>
    </row>
    <row r="46" spans="1:10" ht="24" customHeight="1">
      <c r="A46" s="303"/>
      <c r="B46" s="311"/>
      <c r="C46" s="311"/>
      <c r="D46" s="26">
        <v>0.4583333333333333</v>
      </c>
      <c r="E46" s="208" t="s">
        <v>133</v>
      </c>
      <c r="F46" s="83" t="str">
        <f>J53</f>
        <v>渭東クラブシニア</v>
      </c>
      <c r="G46" s="125" t="s">
        <v>9</v>
      </c>
      <c r="H46" s="133" t="str">
        <f>J21</f>
        <v>イエローシニア</v>
      </c>
      <c r="I46" s="23" t="str">
        <f>F47</f>
        <v>プレフ</v>
      </c>
      <c r="J46" s="201"/>
    </row>
    <row r="47" spans="1:10" ht="24" customHeight="1">
      <c r="A47" s="303"/>
      <c r="B47" s="311"/>
      <c r="C47" s="311"/>
      <c r="D47" s="26">
        <v>0.5</v>
      </c>
      <c r="E47" s="208" t="s">
        <v>133</v>
      </c>
      <c r="F47" s="83" t="str">
        <f>J16</f>
        <v>プレフ</v>
      </c>
      <c r="G47" s="125" t="s">
        <v>9</v>
      </c>
      <c r="H47" s="133" t="str">
        <f>J48</f>
        <v>阿南シニアフットボールクラブ</v>
      </c>
      <c r="I47" s="23" t="str">
        <f>F48</f>
        <v>FC.鳴門</v>
      </c>
      <c r="J47" s="82"/>
    </row>
    <row r="48" spans="1:10" ht="24" customHeight="1">
      <c r="A48" s="303"/>
      <c r="B48" s="311"/>
      <c r="C48" s="311"/>
      <c r="D48" s="26">
        <v>0.541666666666667</v>
      </c>
      <c r="E48" s="208" t="s">
        <v>133</v>
      </c>
      <c r="F48" s="83" t="str">
        <f>J37</f>
        <v>FC.鳴門</v>
      </c>
      <c r="G48" s="125" t="s">
        <v>9</v>
      </c>
      <c r="H48" s="83" t="str">
        <f>J11</f>
        <v>徳島市シニア サッカークラブ</v>
      </c>
      <c r="I48" s="23" t="str">
        <f>F49</f>
        <v>吉野倶楽部</v>
      </c>
      <c r="J48" s="15" t="s">
        <v>18</v>
      </c>
    </row>
    <row r="49" spans="1:10" ht="24" customHeight="1">
      <c r="A49" s="303"/>
      <c r="B49" s="311"/>
      <c r="C49" s="311"/>
      <c r="D49" s="26">
        <v>0.583333333333333</v>
      </c>
      <c r="E49" s="208" t="s">
        <v>133</v>
      </c>
      <c r="F49" s="83" t="str">
        <f>J6</f>
        <v>吉野倶楽部</v>
      </c>
      <c r="G49" s="125" t="s">
        <v>9</v>
      </c>
      <c r="H49" s="83" t="str">
        <f>J26</f>
        <v>石井シニアフットボールクラブ</v>
      </c>
      <c r="I49" s="23" t="str">
        <f>F50</f>
        <v>フットボールクラブ　チロリン村 </v>
      </c>
      <c r="J49" s="15" t="s">
        <v>146</v>
      </c>
    </row>
    <row r="50" spans="1:10" ht="24" customHeight="1">
      <c r="A50" s="319"/>
      <c r="B50" s="320"/>
      <c r="C50" s="320"/>
      <c r="D50" s="64">
        <v>0.625</v>
      </c>
      <c r="E50" s="210" t="s">
        <v>133</v>
      </c>
      <c r="F50" s="84" t="str">
        <f>J43</f>
        <v>フットボールクラブ　チロリン村 </v>
      </c>
      <c r="G50" s="127" t="s">
        <v>9</v>
      </c>
      <c r="H50" s="84" t="str">
        <f>J73</f>
        <v>小松島OFC </v>
      </c>
      <c r="I50" s="25" t="str">
        <f>H49</f>
        <v>石井シニアフットボールクラブ</v>
      </c>
      <c r="J50" s="20" t="s">
        <v>147</v>
      </c>
    </row>
    <row r="51" spans="1:10" ht="24" customHeight="1">
      <c r="A51" s="144">
        <v>44731</v>
      </c>
      <c r="B51" s="145" t="s">
        <v>136</v>
      </c>
      <c r="C51" s="145" t="s">
        <v>9</v>
      </c>
      <c r="D51" s="147">
        <v>0.625</v>
      </c>
      <c r="E51" s="147" t="s">
        <v>9</v>
      </c>
      <c r="F51" s="181" t="s">
        <v>130</v>
      </c>
      <c r="G51" s="162" t="s">
        <v>9</v>
      </c>
      <c r="H51" s="149" t="str">
        <f>J6</f>
        <v>吉野倶楽部</v>
      </c>
      <c r="I51" s="200" t="s">
        <v>152</v>
      </c>
      <c r="J51" s="201"/>
    </row>
    <row r="52" spans="1:10" ht="24" customHeight="1">
      <c r="A52" s="313">
        <v>44745</v>
      </c>
      <c r="B52" s="316" t="s">
        <v>169</v>
      </c>
      <c r="C52" s="316" t="str">
        <f>F52</f>
        <v>徳島市シニア サッカークラブ</v>
      </c>
      <c r="D52" s="219">
        <v>0.5416666666666666</v>
      </c>
      <c r="E52" s="207" t="s">
        <v>133</v>
      </c>
      <c r="F52" s="86" t="str">
        <f>J11</f>
        <v>徳島市シニア サッカークラブ</v>
      </c>
      <c r="G52" s="143" t="s">
        <v>9</v>
      </c>
      <c r="H52" s="86" t="str">
        <f>J16</f>
        <v>プレフ</v>
      </c>
      <c r="I52" s="22" t="str">
        <f>F53</f>
        <v>FC.鳴門</v>
      </c>
      <c r="J52" s="82"/>
    </row>
    <row r="53" spans="1:10" ht="24" customHeight="1">
      <c r="A53" s="314"/>
      <c r="B53" s="317"/>
      <c r="C53" s="317"/>
      <c r="D53" s="220">
        <v>0.5833333333333334</v>
      </c>
      <c r="E53" s="208" t="s">
        <v>133</v>
      </c>
      <c r="F53" s="142" t="str">
        <f>J37</f>
        <v>FC.鳴門</v>
      </c>
      <c r="G53" s="125" t="s">
        <v>9</v>
      </c>
      <c r="H53" s="133" t="str">
        <f>J31</f>
        <v>徳島県庁ＦＣゴールド</v>
      </c>
      <c r="I53" s="23" t="str">
        <f>F54</f>
        <v>阿南シニアフットボールクラブ</v>
      </c>
      <c r="J53" s="13" t="s">
        <v>138</v>
      </c>
    </row>
    <row r="54" spans="1:10" ht="24" customHeight="1">
      <c r="A54" s="314"/>
      <c r="B54" s="317"/>
      <c r="C54" s="317"/>
      <c r="D54" s="220">
        <v>0.625</v>
      </c>
      <c r="E54" s="208" t="s">
        <v>133</v>
      </c>
      <c r="F54" s="83" t="str">
        <f>J48</f>
        <v>阿南シニアフットボールクラブ</v>
      </c>
      <c r="G54" s="85" t="s">
        <v>9</v>
      </c>
      <c r="H54" s="83" t="str">
        <f>J43</f>
        <v>フットボールクラブ　チロリン村 </v>
      </c>
      <c r="I54" s="23" t="str">
        <f>F55</f>
        <v>吉野倶楽部</v>
      </c>
      <c r="J54" s="13" t="s">
        <v>7</v>
      </c>
    </row>
    <row r="55" spans="1:10" ht="24" customHeight="1">
      <c r="A55" s="314"/>
      <c r="B55" s="317"/>
      <c r="C55" s="317"/>
      <c r="D55" s="220">
        <v>0.6666666666666666</v>
      </c>
      <c r="E55" s="208" t="s">
        <v>133</v>
      </c>
      <c r="F55" s="83" t="str">
        <f>J6</f>
        <v>吉野倶楽部</v>
      </c>
      <c r="G55" s="85" t="s">
        <v>9</v>
      </c>
      <c r="H55" s="83" t="str">
        <f>J53</f>
        <v>渭東クラブシニア</v>
      </c>
      <c r="I55" s="23" t="str">
        <f>H54</f>
        <v>フットボールクラブ　チロリン村 </v>
      </c>
      <c r="J55" s="13" t="s">
        <v>121</v>
      </c>
    </row>
    <row r="56" spans="1:10" ht="24" customHeight="1">
      <c r="A56" s="302">
        <v>44752</v>
      </c>
      <c r="B56" s="310" t="s">
        <v>137</v>
      </c>
      <c r="C56" s="310" t="str">
        <f>F56</f>
        <v>鴨島フットボールクラブ </v>
      </c>
      <c r="D56" s="66">
        <v>0.4166666666666667</v>
      </c>
      <c r="E56" s="206" t="s">
        <v>131</v>
      </c>
      <c r="F56" s="86" t="str">
        <f>J118</f>
        <v>鴨島フットボールクラブ </v>
      </c>
      <c r="G56" s="143" t="s">
        <v>9</v>
      </c>
      <c r="H56" s="86" t="str">
        <f>J98</f>
        <v>オールディーズＦＣ</v>
      </c>
      <c r="I56" s="22" t="str">
        <f>F57</f>
        <v>津田フットボールクラブ</v>
      </c>
      <c r="J56" s="201"/>
    </row>
    <row r="57" spans="1:10" ht="24" customHeight="1">
      <c r="A57" s="303"/>
      <c r="B57" s="311"/>
      <c r="C57" s="311"/>
      <c r="D57" s="26">
        <v>0.4583333333333333</v>
      </c>
      <c r="E57" s="204" t="s">
        <v>131</v>
      </c>
      <c r="F57" s="83" t="str">
        <f>J103</f>
        <v>津田フットボールクラブ</v>
      </c>
      <c r="G57" s="125" t="s">
        <v>9</v>
      </c>
      <c r="H57" s="83" t="str">
        <f>J78</f>
        <v>Ｔ・Ｃ・Ｏ・ＳＣ</v>
      </c>
      <c r="I57" s="23" t="str">
        <f>F58</f>
        <v>川友楽</v>
      </c>
      <c r="J57" s="82"/>
    </row>
    <row r="58" spans="1:10" ht="24" customHeight="1">
      <c r="A58" s="303"/>
      <c r="B58" s="311"/>
      <c r="C58" s="311"/>
      <c r="D58" s="26">
        <v>0.5</v>
      </c>
      <c r="E58" s="204" t="s">
        <v>131</v>
      </c>
      <c r="F58" s="83" t="str">
        <f>J123</f>
        <v>川友楽</v>
      </c>
      <c r="G58" s="125" t="s">
        <v>9</v>
      </c>
      <c r="H58" s="83" t="str">
        <f>J83</f>
        <v>Ｚ　　団</v>
      </c>
      <c r="I58" s="23" t="str">
        <f>F59</f>
        <v>応神クラブ </v>
      </c>
      <c r="J58" s="87" t="s">
        <v>12</v>
      </c>
    </row>
    <row r="59" spans="1:10" ht="24" customHeight="1">
      <c r="A59" s="303"/>
      <c r="B59" s="311"/>
      <c r="C59" s="311"/>
      <c r="D59" s="26">
        <v>0.5416666666666666</v>
      </c>
      <c r="E59" s="204" t="s">
        <v>131</v>
      </c>
      <c r="F59" s="17" t="str">
        <f>J88</f>
        <v>応神クラブ </v>
      </c>
      <c r="G59" s="125" t="s">
        <v>9</v>
      </c>
      <c r="H59" s="17" t="str">
        <f>J108</f>
        <v>RED　OLD</v>
      </c>
      <c r="I59" s="23" t="str">
        <f>F60</f>
        <v>吉野倶楽部</v>
      </c>
      <c r="J59" s="87" t="s">
        <v>64</v>
      </c>
    </row>
    <row r="60" spans="1:10" ht="24" customHeight="1">
      <c r="A60" s="303"/>
      <c r="B60" s="311"/>
      <c r="C60" s="311"/>
      <c r="D60" s="26">
        <v>0.5833333333333334</v>
      </c>
      <c r="E60" s="208" t="s">
        <v>133</v>
      </c>
      <c r="F60" s="83" t="str">
        <f>J6</f>
        <v>吉野倶楽部</v>
      </c>
      <c r="G60" s="125" t="s">
        <v>9</v>
      </c>
      <c r="H60" s="83" t="str">
        <f>J48</f>
        <v>阿南シニアフットボールクラブ</v>
      </c>
      <c r="I60" s="23" t="str">
        <f>F61</f>
        <v>プレフ</v>
      </c>
      <c r="J60" s="87" t="s">
        <v>68</v>
      </c>
    </row>
    <row r="61" spans="1:10" ht="24" customHeight="1" thickBot="1">
      <c r="A61" s="304"/>
      <c r="B61" s="312"/>
      <c r="C61" s="312"/>
      <c r="D61" s="129">
        <v>0.625</v>
      </c>
      <c r="E61" s="212" t="s">
        <v>133</v>
      </c>
      <c r="F61" s="89" t="str">
        <f>J16</f>
        <v>プレフ</v>
      </c>
      <c r="G61" s="136" t="s">
        <v>9</v>
      </c>
      <c r="H61" s="89" t="str">
        <f>J58</f>
        <v>阿波ＦＣ</v>
      </c>
      <c r="I61" s="90" t="str">
        <f>H60</f>
        <v>阿南シニアフットボールクラブ</v>
      </c>
      <c r="J61" s="223"/>
    </row>
    <row r="62" spans="1:10" ht="24" customHeight="1" thickTop="1">
      <c r="A62" s="141"/>
      <c r="B62" s="141"/>
      <c r="C62" s="141"/>
      <c r="D62" s="141"/>
      <c r="E62" s="141"/>
      <c r="F62" s="141"/>
      <c r="G62" s="141"/>
      <c r="H62" s="141"/>
      <c r="I62" s="141"/>
      <c r="J62" s="141"/>
    </row>
    <row r="63" spans="1:10" ht="24" customHeight="1">
      <c r="A63" s="2"/>
      <c r="B63" s="2"/>
      <c r="C63" s="2"/>
      <c r="D63" s="2"/>
      <c r="E63" s="2"/>
      <c r="F63" s="2"/>
      <c r="G63" s="2"/>
      <c r="H63" s="2"/>
      <c r="I63" s="2"/>
      <c r="J63" s="2"/>
    </row>
    <row r="64" spans="1:9" s="2" customFormat="1" ht="24" customHeight="1">
      <c r="A64" s="176"/>
      <c r="B64" s="177"/>
      <c r="C64" s="177"/>
      <c r="D64" s="19"/>
      <c r="E64" s="19"/>
      <c r="F64" s="83"/>
      <c r="G64" s="125"/>
      <c r="H64" s="83"/>
      <c r="I64" s="30"/>
    </row>
    <row r="65" spans="1:9" s="2" customFormat="1" ht="24" customHeight="1">
      <c r="A65" s="176"/>
      <c r="B65" s="177"/>
      <c r="C65" s="177"/>
      <c r="D65" s="19"/>
      <c r="E65" s="19"/>
      <c r="F65" s="83"/>
      <c r="G65" s="125"/>
      <c r="H65" s="83"/>
      <c r="I65" s="30"/>
    </row>
    <row r="66" spans="1:9" s="2" customFormat="1" ht="24" customHeight="1">
      <c r="A66" s="176"/>
      <c r="B66" s="177"/>
      <c r="C66" s="177"/>
      <c r="D66" s="19"/>
      <c r="E66" s="19"/>
      <c r="F66" s="83"/>
      <c r="G66" s="125"/>
      <c r="H66" s="83"/>
      <c r="I66" s="30"/>
    </row>
    <row r="67" spans="1:9" s="2" customFormat="1" ht="24" customHeight="1">
      <c r="A67" s="176"/>
      <c r="B67" s="177"/>
      <c r="C67" s="177"/>
      <c r="D67" s="19"/>
      <c r="E67" s="19"/>
      <c r="F67" s="83"/>
      <c r="G67" s="125"/>
      <c r="H67" s="83"/>
      <c r="I67" s="30"/>
    </row>
    <row r="68" spans="1:10" ht="21" customHeight="1">
      <c r="A68" s="339" t="s">
        <v>163</v>
      </c>
      <c r="B68" s="339"/>
      <c r="C68" s="339"/>
      <c r="D68" s="339"/>
      <c r="E68" s="339"/>
      <c r="F68" s="339"/>
      <c r="G68" s="339"/>
      <c r="H68" s="339"/>
      <c r="I68" s="339"/>
      <c r="J68" s="339"/>
    </row>
    <row r="69" spans="1:10" ht="24" customHeight="1" thickBot="1">
      <c r="A69" s="4" t="s">
        <v>8</v>
      </c>
      <c r="B69" s="5"/>
      <c r="C69" s="5"/>
      <c r="D69" s="9"/>
      <c r="E69" s="9"/>
      <c r="F69" s="6"/>
      <c r="G69" s="3"/>
      <c r="H69" s="6"/>
      <c r="I69" s="10"/>
      <c r="J69" s="10"/>
    </row>
    <row r="70" spans="1:10" ht="24" customHeight="1" thickTop="1">
      <c r="A70" s="7" t="s">
        <v>0</v>
      </c>
      <c r="B70" s="8" t="s">
        <v>2</v>
      </c>
      <c r="C70" s="8" t="s">
        <v>1</v>
      </c>
      <c r="D70" s="8" t="s">
        <v>3</v>
      </c>
      <c r="E70" s="8"/>
      <c r="F70" s="324" t="s">
        <v>10</v>
      </c>
      <c r="G70" s="324"/>
      <c r="H70" s="325"/>
      <c r="I70" s="11" t="s">
        <v>4</v>
      </c>
      <c r="J70" s="14" t="s">
        <v>37</v>
      </c>
    </row>
    <row r="71" spans="1:13" ht="24" customHeight="1">
      <c r="A71" s="303">
        <v>44773</v>
      </c>
      <c r="B71" s="317" t="s">
        <v>137</v>
      </c>
      <c r="C71" s="316" t="str">
        <f>F71</f>
        <v>FC.鳴門</v>
      </c>
      <c r="D71" s="26">
        <v>0.4166666666666667</v>
      </c>
      <c r="E71" s="208" t="s">
        <v>133</v>
      </c>
      <c r="F71" s="83" t="str">
        <f>J37</f>
        <v>FC.鳴門</v>
      </c>
      <c r="G71" s="85" t="s">
        <v>9</v>
      </c>
      <c r="H71" s="83" t="str">
        <f>J58</f>
        <v>阿波ＦＣ</v>
      </c>
      <c r="I71" s="23" t="str">
        <f>F72</f>
        <v>吉野倶楽部</v>
      </c>
      <c r="J71" s="170"/>
      <c r="M71" s="17"/>
    </row>
    <row r="72" spans="1:13" ht="24" customHeight="1">
      <c r="A72" s="308"/>
      <c r="B72" s="317"/>
      <c r="C72" s="317"/>
      <c r="D72" s="26">
        <v>0.4583333333333333</v>
      </c>
      <c r="E72" s="208" t="s">
        <v>133</v>
      </c>
      <c r="F72" s="83" t="str">
        <f>J6</f>
        <v>吉野倶楽部</v>
      </c>
      <c r="G72" s="85" t="s">
        <v>9</v>
      </c>
      <c r="H72" s="83" t="str">
        <f>J43</f>
        <v>フットボールクラブ　チロリン村 </v>
      </c>
      <c r="I72" s="23" t="str">
        <f>F73</f>
        <v>渭東クラブシニア</v>
      </c>
      <c r="J72" s="170"/>
      <c r="M72" s="17"/>
    </row>
    <row r="73" spans="1:10" ht="24" customHeight="1">
      <c r="A73" s="308"/>
      <c r="B73" s="317"/>
      <c r="C73" s="317"/>
      <c r="D73" s="26">
        <v>0.5</v>
      </c>
      <c r="E73" s="208" t="s">
        <v>133</v>
      </c>
      <c r="F73" s="83" t="str">
        <f>J53</f>
        <v>渭東クラブシニア</v>
      </c>
      <c r="G73" s="85" t="s">
        <v>9</v>
      </c>
      <c r="H73" s="83" t="str">
        <f>J11</f>
        <v>徳島市シニア サッカークラブ</v>
      </c>
      <c r="I73" s="23" t="str">
        <f>F74</f>
        <v>石井シニアフットボールクラブ</v>
      </c>
      <c r="J73" s="13" t="s">
        <v>19</v>
      </c>
    </row>
    <row r="74" spans="1:10" ht="24" customHeight="1">
      <c r="A74" s="308"/>
      <c r="B74" s="317"/>
      <c r="C74" s="317"/>
      <c r="D74" s="26">
        <v>0.5416666666666666</v>
      </c>
      <c r="E74" s="208" t="s">
        <v>133</v>
      </c>
      <c r="F74" s="83" t="str">
        <f>J26</f>
        <v>石井シニアフットボールクラブ</v>
      </c>
      <c r="G74" s="85" t="s">
        <v>9</v>
      </c>
      <c r="H74" s="83" t="str">
        <f>J21</f>
        <v>イエローシニア</v>
      </c>
      <c r="I74" s="23" t="str">
        <f>F75</f>
        <v>徳島県庁ＦＣゴールド</v>
      </c>
      <c r="J74" s="13" t="s">
        <v>148</v>
      </c>
    </row>
    <row r="75" spans="1:10" ht="24" customHeight="1">
      <c r="A75" s="308"/>
      <c r="B75" s="317"/>
      <c r="C75" s="317"/>
      <c r="D75" s="26">
        <v>0.5833333333333334</v>
      </c>
      <c r="E75" s="26" t="s">
        <v>9</v>
      </c>
      <c r="F75" s="215" t="str">
        <f>J31</f>
        <v>徳島県庁ＦＣゴールド</v>
      </c>
      <c r="G75" s="224" t="s">
        <v>9</v>
      </c>
      <c r="H75" s="215" t="str">
        <f>J38</f>
        <v>鳴門クラブ</v>
      </c>
      <c r="I75" s="23" t="str">
        <f>F76</f>
        <v>プレフ</v>
      </c>
      <c r="J75" s="179" t="s">
        <v>149</v>
      </c>
    </row>
    <row r="76" spans="1:10" ht="24" customHeight="1">
      <c r="A76" s="326"/>
      <c r="B76" s="318"/>
      <c r="C76" s="318"/>
      <c r="D76" s="64">
        <v>0.625</v>
      </c>
      <c r="E76" s="210" t="s">
        <v>133</v>
      </c>
      <c r="F76" s="84" t="str">
        <f>J16</f>
        <v>プレフ</v>
      </c>
      <c r="G76" s="127" t="s">
        <v>9</v>
      </c>
      <c r="H76" s="84" t="str">
        <f>J73</f>
        <v>小松島OFC </v>
      </c>
      <c r="I76" s="25" t="str">
        <f>H75</f>
        <v>鳴門クラブ</v>
      </c>
      <c r="J76" s="201"/>
    </row>
    <row r="77" spans="1:10" ht="24" customHeight="1">
      <c r="A77" s="313">
        <v>44794</v>
      </c>
      <c r="B77" s="316" t="s">
        <v>169</v>
      </c>
      <c r="C77" s="316" t="str">
        <f>F77</f>
        <v>鳴門クラブ</v>
      </c>
      <c r="D77" s="66">
        <v>0.4166666666666667</v>
      </c>
      <c r="E77" s="206" t="s">
        <v>131</v>
      </c>
      <c r="F77" s="86" t="str">
        <f>J38</f>
        <v>鳴門クラブ</v>
      </c>
      <c r="G77" s="143" t="s">
        <v>9</v>
      </c>
      <c r="H77" s="86" t="str">
        <f>J93</f>
        <v>ＳＣＲ＠ＴＣＨ＋（ｽｸﾗｯﾁﾌﾟﾗｽ）</v>
      </c>
      <c r="I77" s="22" t="str">
        <f>F78</f>
        <v>フットボールクラブ　チロリン村 </v>
      </c>
      <c r="J77" s="170"/>
    </row>
    <row r="78" spans="1:10" ht="24" customHeight="1">
      <c r="A78" s="314"/>
      <c r="B78" s="317"/>
      <c r="C78" s="317"/>
      <c r="D78" s="26">
        <v>0.4583333333333333</v>
      </c>
      <c r="E78" s="208" t="s">
        <v>133</v>
      </c>
      <c r="F78" s="142" t="str">
        <f>J43</f>
        <v>フットボールクラブ　チロリン村 </v>
      </c>
      <c r="G78" s="125" t="s">
        <v>9</v>
      </c>
      <c r="H78" s="133" t="str">
        <f>J21</f>
        <v>イエローシニア</v>
      </c>
      <c r="I78" s="23" t="str">
        <f>F79</f>
        <v>徳島県庁ＦＣゴールド</v>
      </c>
      <c r="J78" s="12" t="s">
        <v>59</v>
      </c>
    </row>
    <row r="79" spans="1:10" ht="24" customHeight="1">
      <c r="A79" s="314"/>
      <c r="B79" s="317"/>
      <c r="C79" s="317"/>
      <c r="D79" s="26">
        <v>0.5</v>
      </c>
      <c r="E79" s="208" t="s">
        <v>133</v>
      </c>
      <c r="F79" s="83" t="str">
        <f>J31</f>
        <v>徳島県庁ＦＣゴールド</v>
      </c>
      <c r="G79" s="85" t="s">
        <v>9</v>
      </c>
      <c r="H79" s="83" t="str">
        <f>J6</f>
        <v>吉野倶楽部</v>
      </c>
      <c r="I79" s="23" t="str">
        <f>F80</f>
        <v>FC.鳴門</v>
      </c>
      <c r="J79" s="12" t="s">
        <v>41</v>
      </c>
    </row>
    <row r="80" spans="1:10" ht="24" customHeight="1">
      <c r="A80" s="314"/>
      <c r="B80" s="317"/>
      <c r="C80" s="317"/>
      <c r="D80" s="26">
        <v>0.5416666666666666</v>
      </c>
      <c r="E80" s="208" t="s">
        <v>133</v>
      </c>
      <c r="F80" s="83" t="str">
        <f>J37</f>
        <v>FC.鳴門</v>
      </c>
      <c r="G80" s="85" t="s">
        <v>9</v>
      </c>
      <c r="H80" s="83" t="str">
        <f>J16</f>
        <v>プレフ</v>
      </c>
      <c r="I80" s="23" t="str">
        <f>F81</f>
        <v>阿波ＦＣ</v>
      </c>
      <c r="J80" s="12" t="s">
        <v>42</v>
      </c>
    </row>
    <row r="81" spans="1:10" ht="24" customHeight="1">
      <c r="A81" s="314"/>
      <c r="B81" s="317"/>
      <c r="C81" s="317"/>
      <c r="D81" s="26">
        <v>0.5833333333333334</v>
      </c>
      <c r="E81" s="208" t="s">
        <v>133</v>
      </c>
      <c r="F81" s="83" t="str">
        <f>J58</f>
        <v>阿波ＦＣ</v>
      </c>
      <c r="G81" s="85" t="s">
        <v>9</v>
      </c>
      <c r="H81" s="83" t="str">
        <f>J11</f>
        <v>徳島市シニア サッカークラブ</v>
      </c>
      <c r="I81" s="23" t="str">
        <f>F82</f>
        <v>小松島OFC </v>
      </c>
      <c r="J81" s="201"/>
    </row>
    <row r="82" spans="1:10" ht="24" customHeight="1">
      <c r="A82" s="315"/>
      <c r="B82" s="318"/>
      <c r="C82" s="318"/>
      <c r="D82" s="64">
        <v>0.625</v>
      </c>
      <c r="E82" s="210" t="s">
        <v>133</v>
      </c>
      <c r="F82" s="84" t="str">
        <f>J73</f>
        <v>小松島OFC </v>
      </c>
      <c r="G82" s="126" t="s">
        <v>9</v>
      </c>
      <c r="H82" s="84" t="str">
        <f>J48</f>
        <v>阿南シニアフットボールクラブ</v>
      </c>
      <c r="I82" s="25" t="str">
        <f>H81</f>
        <v>徳島市シニア サッカークラブ</v>
      </c>
      <c r="J82" s="170"/>
    </row>
    <row r="83" spans="1:10" ht="24" customHeight="1">
      <c r="A83" s="313">
        <v>44801</v>
      </c>
      <c r="B83" s="316" t="s">
        <v>169</v>
      </c>
      <c r="C83" s="316" t="str">
        <f>F83</f>
        <v>応神クラブ </v>
      </c>
      <c r="D83" s="26">
        <v>0.4166666666666667</v>
      </c>
      <c r="E83" s="204" t="s">
        <v>131</v>
      </c>
      <c r="F83" s="83" t="str">
        <f>J88</f>
        <v>応神クラブ </v>
      </c>
      <c r="G83" s="125" t="s">
        <v>9</v>
      </c>
      <c r="H83" s="83" t="str">
        <f>J103</f>
        <v>津田フットボールクラブ</v>
      </c>
      <c r="I83" s="23" t="str">
        <f>F84</f>
        <v>川友楽</v>
      </c>
      <c r="J83" s="13" t="s">
        <v>33</v>
      </c>
    </row>
    <row r="84" spans="1:10" ht="24" customHeight="1">
      <c r="A84" s="314"/>
      <c r="B84" s="317"/>
      <c r="C84" s="317"/>
      <c r="D84" s="26">
        <v>0.4583333333333333</v>
      </c>
      <c r="E84" s="204" t="s">
        <v>131</v>
      </c>
      <c r="F84" s="83" t="str">
        <f>J123</f>
        <v>川友楽</v>
      </c>
      <c r="G84" s="125" t="s">
        <v>9</v>
      </c>
      <c r="H84" s="83" t="str">
        <f>J98</f>
        <v>オールディーズＦＣ</v>
      </c>
      <c r="I84" s="23" t="str">
        <f>F85</f>
        <v>鴨島フットボールクラブ </v>
      </c>
      <c r="J84" s="13" t="s">
        <v>34</v>
      </c>
    </row>
    <row r="85" spans="1:10" ht="24" customHeight="1">
      <c r="A85" s="314"/>
      <c r="B85" s="317"/>
      <c r="C85" s="317"/>
      <c r="D85" s="26">
        <v>0.5</v>
      </c>
      <c r="E85" s="204" t="s">
        <v>131</v>
      </c>
      <c r="F85" s="83" t="str">
        <f>J118</f>
        <v>鴨島フットボールクラブ </v>
      </c>
      <c r="G85" s="125" t="s">
        <v>9</v>
      </c>
      <c r="H85" s="83" t="str">
        <f>J38</f>
        <v>鳴門クラブ</v>
      </c>
      <c r="I85" s="23" t="str">
        <f>F86</f>
        <v>RED　OLD</v>
      </c>
      <c r="J85" s="13" t="s">
        <v>35</v>
      </c>
    </row>
    <row r="86" spans="1:10" ht="24" customHeight="1">
      <c r="A86" s="314"/>
      <c r="B86" s="317"/>
      <c r="C86" s="317"/>
      <c r="D86" s="26">
        <v>0.5416666666666666</v>
      </c>
      <c r="E86" s="204" t="s">
        <v>131</v>
      </c>
      <c r="F86" s="83" t="str">
        <f>J108</f>
        <v>RED　OLD</v>
      </c>
      <c r="G86" s="125" t="s">
        <v>9</v>
      </c>
      <c r="H86" s="83" t="str">
        <f>J78</f>
        <v>Ｔ・Ｃ・Ｏ・ＳＣ</v>
      </c>
      <c r="I86" s="23" t="str">
        <f>F87</f>
        <v>STAR WEST</v>
      </c>
      <c r="J86" s="13"/>
    </row>
    <row r="87" spans="1:10" ht="24" customHeight="1">
      <c r="A87" s="314"/>
      <c r="B87" s="317"/>
      <c r="C87" s="317"/>
      <c r="D87" s="26">
        <v>0.5833333333333334</v>
      </c>
      <c r="E87" s="204" t="s">
        <v>131</v>
      </c>
      <c r="F87" s="83" t="str">
        <f>J113</f>
        <v>STAR WEST</v>
      </c>
      <c r="G87" s="125" t="s">
        <v>9</v>
      </c>
      <c r="H87" s="83" t="str">
        <f>J83</f>
        <v>Ｚ　　団</v>
      </c>
      <c r="I87" s="23" t="str">
        <f>F88</f>
        <v>阿南シニアフットボールクラブ</v>
      </c>
      <c r="J87" s="231"/>
    </row>
    <row r="88" spans="1:10" ht="24" customHeight="1">
      <c r="A88" s="315"/>
      <c r="B88" s="318"/>
      <c r="C88" s="318"/>
      <c r="D88" s="64">
        <v>0.625</v>
      </c>
      <c r="E88" s="64" t="s">
        <v>9</v>
      </c>
      <c r="F88" s="230" t="str">
        <f>J48</f>
        <v>阿南シニアフットボールクラブ</v>
      </c>
      <c r="G88" s="229" t="s">
        <v>9</v>
      </c>
      <c r="H88" s="237" t="str">
        <f>J31</f>
        <v>徳島県庁ＦＣゴールド</v>
      </c>
      <c r="I88" s="25" t="str">
        <f>H87</f>
        <v>Ｚ　　団</v>
      </c>
      <c r="J88" s="13" t="s">
        <v>17</v>
      </c>
    </row>
    <row r="89" spans="1:10" ht="24" customHeight="1">
      <c r="A89" s="302">
        <v>44808</v>
      </c>
      <c r="B89" s="316" t="s">
        <v>169</v>
      </c>
      <c r="C89" s="310" t="str">
        <f>F89</f>
        <v>川友楽</v>
      </c>
      <c r="D89" s="26">
        <v>0.4166666666666667</v>
      </c>
      <c r="E89" s="204" t="s">
        <v>131</v>
      </c>
      <c r="F89" s="83" t="str">
        <f>J123</f>
        <v>川友楽</v>
      </c>
      <c r="G89" s="125" t="s">
        <v>9</v>
      </c>
      <c r="H89" s="83" t="str">
        <f>J93</f>
        <v>ＳＣＲ＠ＴＣＨ＋（ｽｸﾗｯﾁﾌﾟﾗｽ）</v>
      </c>
      <c r="I89" s="23" t="str">
        <f>F90</f>
        <v>Ｔ・Ｃ・Ｏ・ＳＣ</v>
      </c>
      <c r="J89" s="13" t="s">
        <v>6</v>
      </c>
    </row>
    <row r="90" spans="1:10" ht="24" customHeight="1">
      <c r="A90" s="303"/>
      <c r="B90" s="317"/>
      <c r="C90" s="311"/>
      <c r="D90" s="26">
        <v>0.4583333333333333</v>
      </c>
      <c r="E90" s="204" t="s">
        <v>131</v>
      </c>
      <c r="F90" s="83" t="str">
        <f>J78</f>
        <v>Ｔ・Ｃ・Ｏ・ＳＣ</v>
      </c>
      <c r="G90" s="125" t="s">
        <v>9</v>
      </c>
      <c r="H90" s="83" t="str">
        <f>J118</f>
        <v>鴨島フットボールクラブ </v>
      </c>
      <c r="I90" s="23" t="str">
        <f>F91</f>
        <v>Ｚ　　団</v>
      </c>
      <c r="J90" s="13" t="s">
        <v>11</v>
      </c>
    </row>
    <row r="91" spans="1:10" ht="24" customHeight="1">
      <c r="A91" s="303"/>
      <c r="B91" s="317"/>
      <c r="C91" s="311"/>
      <c r="D91" s="26">
        <v>0.5</v>
      </c>
      <c r="E91" s="204" t="s">
        <v>131</v>
      </c>
      <c r="F91" s="83" t="str">
        <f>J83</f>
        <v>Ｚ　　団</v>
      </c>
      <c r="G91" s="125" t="s">
        <v>9</v>
      </c>
      <c r="H91" s="83" t="str">
        <f>J88</f>
        <v>応神クラブ </v>
      </c>
      <c r="I91" s="23" t="str">
        <f>F92</f>
        <v>RED　OLD</v>
      </c>
      <c r="J91" s="201"/>
    </row>
    <row r="92" spans="1:10" ht="24" customHeight="1">
      <c r="A92" s="303"/>
      <c r="B92" s="317"/>
      <c r="C92" s="311"/>
      <c r="D92" s="26">
        <v>0.5416666666666666</v>
      </c>
      <c r="E92" s="204" t="s">
        <v>131</v>
      </c>
      <c r="F92" s="83" t="str">
        <f>J108</f>
        <v>RED　OLD</v>
      </c>
      <c r="G92" s="125" t="s">
        <v>9</v>
      </c>
      <c r="H92" s="83" t="str">
        <f>J103</f>
        <v>津田フットボールクラブ</v>
      </c>
      <c r="I92" s="23" t="str">
        <f>F93</f>
        <v>阿波ＦＣ</v>
      </c>
      <c r="J92" s="170"/>
    </row>
    <row r="93" spans="1:10" ht="24" customHeight="1">
      <c r="A93" s="303"/>
      <c r="B93" s="317"/>
      <c r="C93" s="311"/>
      <c r="D93" s="26">
        <v>0.5833333333333334</v>
      </c>
      <c r="E93" s="208" t="s">
        <v>133</v>
      </c>
      <c r="F93" s="83" t="str">
        <f>J58</f>
        <v>阿波ＦＣ</v>
      </c>
      <c r="G93" s="125" t="s">
        <v>9</v>
      </c>
      <c r="H93" s="215" t="str">
        <f>J21</f>
        <v>イエローシニア</v>
      </c>
      <c r="I93" s="23" t="str">
        <f>F94</f>
        <v>STAR WEST</v>
      </c>
      <c r="J93" s="15" t="s">
        <v>45</v>
      </c>
    </row>
    <row r="94" spans="1:10" ht="24" customHeight="1">
      <c r="A94" s="319"/>
      <c r="B94" s="318"/>
      <c r="C94" s="320"/>
      <c r="D94" s="64">
        <v>0.625</v>
      </c>
      <c r="E94" s="205" t="s">
        <v>131</v>
      </c>
      <c r="F94" s="135" t="str">
        <f>J113</f>
        <v>STAR WEST</v>
      </c>
      <c r="G94" s="127" t="s">
        <v>9</v>
      </c>
      <c r="H94" s="134" t="str">
        <f>J38</f>
        <v>鳴門クラブ</v>
      </c>
      <c r="I94" s="216" t="str">
        <f>H93</f>
        <v>イエローシニア</v>
      </c>
      <c r="J94" s="13" t="s">
        <v>46</v>
      </c>
    </row>
    <row r="95" spans="1:10" ht="24" customHeight="1">
      <c r="A95" s="302">
        <v>44815</v>
      </c>
      <c r="B95" s="310" t="s">
        <v>137</v>
      </c>
      <c r="C95" s="310" t="str">
        <f>F95</f>
        <v>石井シニアフットボールクラブ</v>
      </c>
      <c r="D95" s="26">
        <v>0.4166666666666667</v>
      </c>
      <c r="E95" s="208" t="s">
        <v>133</v>
      </c>
      <c r="F95" s="83" t="str">
        <f>J26</f>
        <v>石井シニアフットボールクラブ</v>
      </c>
      <c r="G95" s="125" t="s">
        <v>9</v>
      </c>
      <c r="H95" s="83" t="str">
        <f>J48</f>
        <v>阿南シニアフットボールクラブ</v>
      </c>
      <c r="I95" s="23" t="str">
        <f>F96</f>
        <v>フットボールクラブ　チロリン村 </v>
      </c>
      <c r="J95" s="13" t="s">
        <v>47</v>
      </c>
    </row>
    <row r="96" spans="1:10" ht="24" customHeight="1">
      <c r="A96" s="303"/>
      <c r="B96" s="311"/>
      <c r="C96" s="311"/>
      <c r="D96" s="26">
        <v>0.4583333333333333</v>
      </c>
      <c r="E96" s="208" t="s">
        <v>133</v>
      </c>
      <c r="F96" s="83" t="str">
        <f>J43</f>
        <v>フットボールクラブ　チロリン村 </v>
      </c>
      <c r="G96" s="125" t="s">
        <v>9</v>
      </c>
      <c r="H96" s="83" t="str">
        <f>J16</f>
        <v>プレフ</v>
      </c>
      <c r="I96" s="23" t="str">
        <f>F97</f>
        <v>阿波ＦＣ</v>
      </c>
      <c r="J96" s="201"/>
    </row>
    <row r="97" spans="1:10" ht="24" customHeight="1">
      <c r="A97" s="303"/>
      <c r="B97" s="311"/>
      <c r="C97" s="311"/>
      <c r="D97" s="26">
        <v>0.5</v>
      </c>
      <c r="E97" s="208" t="s">
        <v>133</v>
      </c>
      <c r="F97" s="83" t="str">
        <f>J58</f>
        <v>阿波ＦＣ</v>
      </c>
      <c r="G97" s="125" t="s">
        <v>9</v>
      </c>
      <c r="H97" s="83" t="str">
        <f>J53</f>
        <v>渭東クラブシニア</v>
      </c>
      <c r="I97" s="23" t="str">
        <f>F98</f>
        <v>イエローシニア</v>
      </c>
      <c r="J97" s="170"/>
    </row>
    <row r="98" spans="1:10" ht="24" customHeight="1">
      <c r="A98" s="303"/>
      <c r="B98" s="311"/>
      <c r="C98" s="311"/>
      <c r="D98" s="26">
        <v>0.5416666666666666</v>
      </c>
      <c r="E98" s="208" t="s">
        <v>133</v>
      </c>
      <c r="F98" s="83" t="str">
        <f>J21</f>
        <v>イエローシニア</v>
      </c>
      <c r="G98" s="125" t="s">
        <v>9</v>
      </c>
      <c r="H98" s="83" t="str">
        <f>J6</f>
        <v>吉野倶楽部</v>
      </c>
      <c r="I98" s="23" t="str">
        <f>F99</f>
        <v>徳島市シニア サッカークラブ</v>
      </c>
      <c r="J98" s="13" t="s">
        <v>20</v>
      </c>
    </row>
    <row r="99" spans="1:10" ht="24" customHeight="1">
      <c r="A99" s="303"/>
      <c r="B99" s="311"/>
      <c r="C99" s="311"/>
      <c r="D99" s="26">
        <v>0.5833333333333334</v>
      </c>
      <c r="E99" s="208" t="s">
        <v>133</v>
      </c>
      <c r="F99" s="83" t="str">
        <f>J11</f>
        <v>徳島市シニア サッカークラブ</v>
      </c>
      <c r="G99" s="125" t="s">
        <v>9</v>
      </c>
      <c r="H99" s="83" t="str">
        <f>J31</f>
        <v>徳島県庁ＦＣゴールド</v>
      </c>
      <c r="I99" s="23" t="str">
        <f>F100</f>
        <v>小松島OFC </v>
      </c>
      <c r="J99" s="13" t="s">
        <v>21</v>
      </c>
    </row>
    <row r="100" spans="1:10" ht="24" customHeight="1">
      <c r="A100" s="303"/>
      <c r="B100" s="311"/>
      <c r="C100" s="311"/>
      <c r="D100" s="26">
        <v>0.625</v>
      </c>
      <c r="E100" s="208" t="s">
        <v>133</v>
      </c>
      <c r="F100" s="142" t="str">
        <f>J73</f>
        <v>小松島OFC </v>
      </c>
      <c r="G100" s="125" t="s">
        <v>9</v>
      </c>
      <c r="H100" s="133" t="str">
        <f>J37</f>
        <v>FC.鳴門</v>
      </c>
      <c r="I100" s="23" t="str">
        <f>H99</f>
        <v>徳島県庁ＦＣゴールド</v>
      </c>
      <c r="J100" s="13" t="s">
        <v>22</v>
      </c>
    </row>
    <row r="101" spans="1:10" ht="24" customHeight="1">
      <c r="A101" s="302">
        <v>44822</v>
      </c>
      <c r="B101" s="310" t="s">
        <v>137</v>
      </c>
      <c r="C101" s="310" t="str">
        <f>F101</f>
        <v>RED　OLD</v>
      </c>
      <c r="D101" s="66">
        <v>0.4166666666666667</v>
      </c>
      <c r="E101" s="206" t="s">
        <v>131</v>
      </c>
      <c r="F101" s="86" t="str">
        <f>J108</f>
        <v>RED　OLD</v>
      </c>
      <c r="G101" s="143" t="s">
        <v>9</v>
      </c>
      <c r="H101" s="86" t="str">
        <f>J123</f>
        <v>川友楽</v>
      </c>
      <c r="I101" s="22" t="str">
        <f>F102</f>
        <v>Ｔ・Ｃ・Ｏ・ＳＣ</v>
      </c>
      <c r="J101" s="201"/>
    </row>
    <row r="102" spans="1:10" ht="24" customHeight="1">
      <c r="A102" s="303"/>
      <c r="B102" s="311"/>
      <c r="C102" s="311"/>
      <c r="D102" s="26">
        <v>0.4583333333333333</v>
      </c>
      <c r="E102" s="204" t="s">
        <v>131</v>
      </c>
      <c r="F102" s="83" t="str">
        <f>J78</f>
        <v>Ｔ・Ｃ・Ｏ・ＳＣ</v>
      </c>
      <c r="G102" s="125" t="s">
        <v>9</v>
      </c>
      <c r="H102" s="83" t="str">
        <f>J38</f>
        <v>鳴門クラブ</v>
      </c>
      <c r="I102" s="23" t="str">
        <f>F103</f>
        <v>鴨島フットボールクラブ </v>
      </c>
      <c r="J102" s="170"/>
    </row>
    <row r="103" spans="1:10" ht="24" customHeight="1">
      <c r="A103" s="303"/>
      <c r="B103" s="311"/>
      <c r="C103" s="311"/>
      <c r="D103" s="26">
        <v>0.5</v>
      </c>
      <c r="E103" s="204" t="s">
        <v>131</v>
      </c>
      <c r="F103" s="83" t="str">
        <f>J118</f>
        <v>鴨島フットボールクラブ </v>
      </c>
      <c r="G103" s="125" t="s">
        <v>9</v>
      </c>
      <c r="H103" s="83" t="str">
        <f>J83</f>
        <v>Ｚ　　団</v>
      </c>
      <c r="I103" s="23" t="str">
        <f>F104</f>
        <v>オールディーズＦＣ</v>
      </c>
      <c r="J103" s="13" t="s">
        <v>36</v>
      </c>
    </row>
    <row r="104" spans="1:10" ht="24" customHeight="1">
      <c r="A104" s="303"/>
      <c r="B104" s="311"/>
      <c r="C104" s="311"/>
      <c r="D104" s="26">
        <v>0.5416666666666666</v>
      </c>
      <c r="E104" s="204" t="s">
        <v>131</v>
      </c>
      <c r="F104" s="83" t="str">
        <f>J98</f>
        <v>オールディーズＦＣ</v>
      </c>
      <c r="G104" s="125" t="s">
        <v>9</v>
      </c>
      <c r="H104" s="83" t="str">
        <f>J93</f>
        <v>ＳＣＲ＠ＴＣＨ＋（ｽｸﾗｯﾁﾌﾟﾗｽ）</v>
      </c>
      <c r="I104" s="23" t="str">
        <f>F105</f>
        <v>津田フットボールクラブ</v>
      </c>
      <c r="J104" s="13" t="s">
        <v>55</v>
      </c>
    </row>
    <row r="105" spans="1:10" ht="24" customHeight="1">
      <c r="A105" s="303"/>
      <c r="B105" s="311"/>
      <c r="C105" s="311"/>
      <c r="D105" s="26">
        <v>0.5833333333333334</v>
      </c>
      <c r="E105" s="204" t="s">
        <v>131</v>
      </c>
      <c r="F105" s="83" t="str">
        <f>J103</f>
        <v>津田フットボールクラブ</v>
      </c>
      <c r="G105" s="125" t="s">
        <v>9</v>
      </c>
      <c r="H105" s="83" t="str">
        <f>J113</f>
        <v>STAR WEST</v>
      </c>
      <c r="I105" s="23" t="str">
        <f>F106</f>
        <v>石井シニアフットボールクラブ</v>
      </c>
      <c r="J105" s="13" t="s">
        <v>56</v>
      </c>
    </row>
    <row r="106" spans="1:10" ht="24" customHeight="1">
      <c r="A106" s="319"/>
      <c r="B106" s="320"/>
      <c r="C106" s="320"/>
      <c r="D106" s="64">
        <v>0.625</v>
      </c>
      <c r="E106" s="64" t="s">
        <v>9</v>
      </c>
      <c r="F106" s="230" t="str">
        <f>J26</f>
        <v>石井シニアフットボールクラブ</v>
      </c>
      <c r="G106" s="229" t="s">
        <v>9</v>
      </c>
      <c r="H106" s="237" t="str">
        <f>J73</f>
        <v>小松島OFC </v>
      </c>
      <c r="I106" s="25" t="str">
        <f>H105</f>
        <v>STAR WEST</v>
      </c>
      <c r="J106" s="201"/>
    </row>
    <row r="107" spans="1:10" ht="24" customHeight="1">
      <c r="A107" s="313">
        <v>44829</v>
      </c>
      <c r="B107" s="316" t="s">
        <v>135</v>
      </c>
      <c r="C107" s="316" t="str">
        <f>F107</f>
        <v>ＳＣＲ＠ＴＣＨ＋（ｽｸﾗｯﾁﾌﾟﾗｽ）</v>
      </c>
      <c r="D107" s="220">
        <v>0.75</v>
      </c>
      <c r="E107" s="220" t="s">
        <v>9</v>
      </c>
      <c r="F107" s="214" t="str">
        <f>J93</f>
        <v>ＳＣＲ＠ＴＣＨ＋（ｽｸﾗｯﾁﾌﾟﾗｽ）</v>
      </c>
      <c r="G107" s="224" t="s">
        <v>9</v>
      </c>
      <c r="H107" s="214" t="str">
        <f>J31</f>
        <v>徳島県庁ＦＣゴールド</v>
      </c>
      <c r="I107" s="225" t="str">
        <f>F108</f>
        <v>Ｔ・Ｃ・Ｏ・ＳＣ</v>
      </c>
      <c r="J107" s="170"/>
    </row>
    <row r="108" spans="1:10" ht="24" customHeight="1">
      <c r="A108" s="314"/>
      <c r="B108" s="317"/>
      <c r="C108" s="317"/>
      <c r="D108" s="220">
        <v>0.7916666666666666</v>
      </c>
      <c r="E108" s="226" t="s">
        <v>131</v>
      </c>
      <c r="F108" s="215" t="str">
        <f>J78</f>
        <v>Ｔ・Ｃ・Ｏ・ＳＣ</v>
      </c>
      <c r="G108" s="224" t="s">
        <v>9</v>
      </c>
      <c r="H108" s="215" t="str">
        <f>J113</f>
        <v>STAR WEST</v>
      </c>
      <c r="I108" s="225" t="str">
        <f>F109</f>
        <v>オールディーズＦＣ</v>
      </c>
      <c r="J108" s="16" t="s">
        <v>139</v>
      </c>
    </row>
    <row r="109" spans="1:10" ht="24" customHeight="1">
      <c r="A109" s="315"/>
      <c r="B109" s="318"/>
      <c r="C109" s="318"/>
      <c r="D109" s="220">
        <v>0.8333333333333334</v>
      </c>
      <c r="E109" s="226" t="s">
        <v>131</v>
      </c>
      <c r="F109" s="215" t="str">
        <f>J98</f>
        <v>オールディーズＦＣ</v>
      </c>
      <c r="G109" s="224" t="s">
        <v>9</v>
      </c>
      <c r="H109" s="215" t="str">
        <f>J38</f>
        <v>鳴門クラブ</v>
      </c>
      <c r="I109" s="225" t="str">
        <f>H108</f>
        <v>STAR WEST</v>
      </c>
      <c r="J109" s="16" t="s">
        <v>62</v>
      </c>
    </row>
    <row r="110" spans="1:10" ht="24" customHeight="1">
      <c r="A110" s="302">
        <v>44850</v>
      </c>
      <c r="B110" s="316" t="s">
        <v>177</v>
      </c>
      <c r="C110" s="316" t="str">
        <f>F110</f>
        <v>阿波ＦＣ</v>
      </c>
      <c r="D110" s="66">
        <v>0.4166666666666667</v>
      </c>
      <c r="E110" s="207" t="s">
        <v>133</v>
      </c>
      <c r="F110" s="86" t="s">
        <v>153</v>
      </c>
      <c r="G110" s="130" t="s">
        <v>9</v>
      </c>
      <c r="H110" s="86" t="s">
        <v>158</v>
      </c>
      <c r="I110" s="22" t="str">
        <f>F111</f>
        <v>イエローシニア</v>
      </c>
      <c r="J110" s="16" t="s">
        <v>63</v>
      </c>
    </row>
    <row r="111" spans="1:10" ht="24" customHeight="1">
      <c r="A111" s="308"/>
      <c r="B111" s="317"/>
      <c r="C111" s="317"/>
      <c r="D111" s="26">
        <v>0.4583333333333333</v>
      </c>
      <c r="E111" s="208" t="s">
        <v>133</v>
      </c>
      <c r="F111" s="83" t="s">
        <v>154</v>
      </c>
      <c r="G111" s="85" t="s">
        <v>9</v>
      </c>
      <c r="H111" s="83" t="s">
        <v>159</v>
      </c>
      <c r="I111" s="23" t="str">
        <f>F112</f>
        <v>FC.鳴門</v>
      </c>
      <c r="J111" s="170"/>
    </row>
    <row r="112" spans="1:10" ht="24" customHeight="1">
      <c r="A112" s="308"/>
      <c r="B112" s="317"/>
      <c r="C112" s="317"/>
      <c r="D112" s="26">
        <v>0.5</v>
      </c>
      <c r="E112" s="208" t="s">
        <v>133</v>
      </c>
      <c r="F112" s="83" t="s">
        <v>155</v>
      </c>
      <c r="G112" s="85" t="s">
        <v>9</v>
      </c>
      <c r="H112" s="83" t="s">
        <v>160</v>
      </c>
      <c r="I112" s="23" t="str">
        <f>F113</f>
        <v>徳島市シニア サッカークラブ</v>
      </c>
      <c r="J112" s="222"/>
    </row>
    <row r="113" spans="1:10" ht="24" customHeight="1">
      <c r="A113" s="308"/>
      <c r="B113" s="317"/>
      <c r="C113" s="317"/>
      <c r="D113" s="26">
        <v>0.5416666666666666</v>
      </c>
      <c r="E113" s="208" t="s">
        <v>133</v>
      </c>
      <c r="F113" s="83" t="s">
        <v>156</v>
      </c>
      <c r="G113" s="85" t="s">
        <v>9</v>
      </c>
      <c r="H113" s="83" t="s">
        <v>161</v>
      </c>
      <c r="I113" s="23" t="str">
        <f>F114</f>
        <v>プレフ</v>
      </c>
      <c r="J113" s="15" t="s">
        <v>140</v>
      </c>
    </row>
    <row r="114" spans="1:10" ht="24" customHeight="1">
      <c r="A114" s="308"/>
      <c r="B114" s="317"/>
      <c r="C114" s="317"/>
      <c r="D114" s="26">
        <v>0.5833333333333334</v>
      </c>
      <c r="E114" s="208" t="s">
        <v>133</v>
      </c>
      <c r="F114" s="83" t="s">
        <v>157</v>
      </c>
      <c r="G114" s="125" t="s">
        <v>9</v>
      </c>
      <c r="H114" s="83" t="s">
        <v>162</v>
      </c>
      <c r="I114" s="23" t="str">
        <f>F115</f>
        <v>小松島OFC </v>
      </c>
      <c r="J114" s="15" t="s">
        <v>65</v>
      </c>
    </row>
    <row r="115" spans="1:13" ht="24" customHeight="1">
      <c r="A115" s="326"/>
      <c r="B115" s="318"/>
      <c r="C115" s="318"/>
      <c r="D115" s="64">
        <v>0.625</v>
      </c>
      <c r="E115" s="210" t="s">
        <v>133</v>
      </c>
      <c r="F115" s="84" t="str">
        <f>J73</f>
        <v>小松島OFC </v>
      </c>
      <c r="G115" s="127" t="s">
        <v>9</v>
      </c>
      <c r="H115" s="84" t="str">
        <f>J6</f>
        <v>吉野倶楽部</v>
      </c>
      <c r="I115" s="25" t="str">
        <f>H114</f>
        <v>渭東クラブシニア</v>
      </c>
      <c r="J115" s="15" t="s">
        <v>66</v>
      </c>
      <c r="M115" s="17"/>
    </row>
    <row r="116" spans="1:13" ht="24" customHeight="1">
      <c r="A116" s="302">
        <v>44871</v>
      </c>
      <c r="B116" s="310" t="s">
        <v>169</v>
      </c>
      <c r="C116" s="310" t="str">
        <f>F116</f>
        <v>プレフ</v>
      </c>
      <c r="D116" s="66">
        <v>0.4166666666666667</v>
      </c>
      <c r="E116" s="208" t="s">
        <v>133</v>
      </c>
      <c r="F116" s="86" t="str">
        <f>J16</f>
        <v>プレフ</v>
      </c>
      <c r="G116" s="130" t="s">
        <v>9</v>
      </c>
      <c r="H116" s="86" t="str">
        <f>J31</f>
        <v>徳島県庁ＦＣゴールド</v>
      </c>
      <c r="I116" s="22" t="str">
        <f>F117</f>
        <v>阿波ＦＣ</v>
      </c>
      <c r="J116" s="201"/>
      <c r="M116" s="17"/>
    </row>
    <row r="117" spans="1:13" ht="24" customHeight="1">
      <c r="A117" s="303"/>
      <c r="B117" s="311"/>
      <c r="C117" s="311"/>
      <c r="D117" s="26">
        <v>0.4583333333333333</v>
      </c>
      <c r="E117" s="208" t="s">
        <v>133</v>
      </c>
      <c r="F117" s="83" t="str">
        <f>J58</f>
        <v>阿波ＦＣ</v>
      </c>
      <c r="G117" s="85" t="s">
        <v>9</v>
      </c>
      <c r="H117" s="83" t="str">
        <f>J26</f>
        <v>石井シニアフットボールクラブ</v>
      </c>
      <c r="I117" s="23" t="str">
        <f>F118</f>
        <v>フットボールクラブ　チロリン村 </v>
      </c>
      <c r="J117" s="170"/>
      <c r="M117" s="17"/>
    </row>
    <row r="118" spans="1:10" ht="24" customHeight="1">
      <c r="A118" s="303"/>
      <c r="B118" s="311"/>
      <c r="C118" s="311"/>
      <c r="D118" s="26">
        <v>0.5</v>
      </c>
      <c r="E118" s="208" t="s">
        <v>133</v>
      </c>
      <c r="F118" s="83" t="str">
        <f>J43</f>
        <v>フットボールクラブ　チロリン村 </v>
      </c>
      <c r="G118" s="85" t="s">
        <v>9</v>
      </c>
      <c r="H118" s="83" t="str">
        <f>J53</f>
        <v>渭東クラブシニア</v>
      </c>
      <c r="I118" s="23" t="str">
        <f>F119</f>
        <v>FC.鳴門</v>
      </c>
      <c r="J118" s="13" t="s">
        <v>116</v>
      </c>
    </row>
    <row r="119" spans="1:13" ht="24" customHeight="1">
      <c r="A119" s="303"/>
      <c r="B119" s="311"/>
      <c r="C119" s="311"/>
      <c r="D119" s="26">
        <v>0.5416666666666666</v>
      </c>
      <c r="E119" s="208" t="s">
        <v>133</v>
      </c>
      <c r="F119" s="83" t="str">
        <f>J37</f>
        <v>FC.鳴門</v>
      </c>
      <c r="G119" s="85" t="s">
        <v>9</v>
      </c>
      <c r="H119" s="83" t="str">
        <f>J6</f>
        <v>吉野倶楽部</v>
      </c>
      <c r="I119" s="23" t="str">
        <f>F120</f>
        <v>阿南シニアフットボールクラブ</v>
      </c>
      <c r="J119" s="13" t="s">
        <v>24</v>
      </c>
      <c r="M119" s="17"/>
    </row>
    <row r="120" spans="1:13" ht="24" customHeight="1">
      <c r="A120" s="303"/>
      <c r="B120" s="311"/>
      <c r="C120" s="311"/>
      <c r="D120" s="26">
        <v>0.5833333333333334</v>
      </c>
      <c r="E120" s="208" t="s">
        <v>133</v>
      </c>
      <c r="F120" s="83" t="str">
        <f>J48</f>
        <v>阿南シニアフットボールクラブ</v>
      </c>
      <c r="G120" s="125" t="s">
        <v>9</v>
      </c>
      <c r="H120" s="83" t="str">
        <f>J11</f>
        <v>徳島市シニア サッカークラブ</v>
      </c>
      <c r="I120" s="23" t="str">
        <f>F121</f>
        <v>小松島OFC </v>
      </c>
      <c r="J120" s="13" t="s">
        <v>117</v>
      </c>
      <c r="M120" s="17"/>
    </row>
    <row r="121" spans="1:13" ht="24" customHeight="1">
      <c r="A121" s="303"/>
      <c r="B121" s="320"/>
      <c r="C121" s="320"/>
      <c r="D121" s="64">
        <v>0.625</v>
      </c>
      <c r="E121" s="210" t="s">
        <v>133</v>
      </c>
      <c r="F121" s="84" t="str">
        <f>J73</f>
        <v>小松島OFC </v>
      </c>
      <c r="G121" s="127" t="s">
        <v>9</v>
      </c>
      <c r="H121" s="84" t="str">
        <f>J21</f>
        <v>イエローシニア</v>
      </c>
      <c r="I121" s="25" t="str">
        <f>H120</f>
        <v>徳島市シニア サッカークラブ</v>
      </c>
      <c r="J121" s="201"/>
      <c r="M121" s="17"/>
    </row>
    <row r="122" spans="1:13" ht="24" customHeight="1">
      <c r="A122" s="303"/>
      <c r="B122" s="327" t="s">
        <v>129</v>
      </c>
      <c r="C122" s="330" t="str">
        <f>F122</f>
        <v>RED　OLD</v>
      </c>
      <c r="D122" s="165">
        <v>0.375</v>
      </c>
      <c r="E122" s="206" t="s">
        <v>131</v>
      </c>
      <c r="F122" s="44" t="str">
        <f>J108</f>
        <v>RED　OLD</v>
      </c>
      <c r="G122" s="44" t="s">
        <v>9</v>
      </c>
      <c r="H122" s="44" t="str">
        <f>J118</f>
        <v>鴨島フットボールクラブ </v>
      </c>
      <c r="I122" s="163" t="str">
        <f>F123</f>
        <v>ＳＣＲ＠ＴＣＨ＋（ｽｸﾗｯﾁﾌﾟﾗｽ）</v>
      </c>
      <c r="J122" s="170"/>
      <c r="M122" s="2"/>
    </row>
    <row r="123" spans="1:10" ht="24" customHeight="1">
      <c r="A123" s="303"/>
      <c r="B123" s="328"/>
      <c r="C123" s="331"/>
      <c r="D123" s="166">
        <v>0.4166666666666667</v>
      </c>
      <c r="E123" s="204" t="s">
        <v>131</v>
      </c>
      <c r="F123" s="17" t="str">
        <f>J93</f>
        <v>ＳＣＲ＠ＴＣＨ＋（ｽｸﾗｯﾁﾌﾟﾗｽ）</v>
      </c>
      <c r="G123" s="17" t="s">
        <v>9</v>
      </c>
      <c r="H123" s="17" t="str">
        <f>J113</f>
        <v>STAR WEST</v>
      </c>
      <c r="I123" s="169" t="str">
        <f>F124</f>
        <v>Ｔ・Ｃ・Ｏ・ＳＣ</v>
      </c>
      <c r="J123" s="13" t="s">
        <v>13</v>
      </c>
    </row>
    <row r="124" spans="1:10" ht="24" customHeight="1">
      <c r="A124" s="303"/>
      <c r="B124" s="328"/>
      <c r="C124" s="331"/>
      <c r="D124" s="166">
        <v>0.4583333333333333</v>
      </c>
      <c r="E124" s="204" t="s">
        <v>131</v>
      </c>
      <c r="F124" s="17" t="str">
        <f>J78</f>
        <v>Ｔ・Ｃ・Ｏ・ＳＣ</v>
      </c>
      <c r="G124" s="17" t="s">
        <v>9</v>
      </c>
      <c r="H124" s="17" t="str">
        <f>J123</f>
        <v>川友楽</v>
      </c>
      <c r="I124" s="169" t="str">
        <f>F125</f>
        <v>オールディーズＦＣ</v>
      </c>
      <c r="J124" s="168" t="s">
        <v>31</v>
      </c>
    </row>
    <row r="125" spans="1:10" ht="24" customHeight="1">
      <c r="A125" s="303"/>
      <c r="B125" s="329"/>
      <c r="C125" s="332"/>
      <c r="D125" s="167">
        <v>0.5</v>
      </c>
      <c r="E125" s="205" t="s">
        <v>131</v>
      </c>
      <c r="F125" s="51" t="str">
        <f>J98</f>
        <v>オールディーズＦＣ</v>
      </c>
      <c r="G125" s="51" t="s">
        <v>9</v>
      </c>
      <c r="H125" s="51" t="str">
        <f>J88</f>
        <v>応神クラブ </v>
      </c>
      <c r="I125" s="164" t="str">
        <f>H124</f>
        <v>川友楽</v>
      </c>
      <c r="J125" s="168" t="s">
        <v>32</v>
      </c>
    </row>
    <row r="126" spans="1:10" ht="24" customHeight="1">
      <c r="A126" s="302">
        <v>44878</v>
      </c>
      <c r="B126" s="316" t="s">
        <v>137</v>
      </c>
      <c r="C126" s="316" t="str">
        <f>F126</f>
        <v>オールディーズＦＣ</v>
      </c>
      <c r="D126" s="66">
        <v>0.4166666666666667</v>
      </c>
      <c r="E126" s="66" t="s">
        <v>9</v>
      </c>
      <c r="F126" s="86" t="str">
        <f>J98</f>
        <v>オールディーズＦＣ</v>
      </c>
      <c r="G126" s="130" t="s">
        <v>9</v>
      </c>
      <c r="H126" s="86" t="str">
        <f>J58</f>
        <v>阿波ＦＣ</v>
      </c>
      <c r="I126" s="22" t="str">
        <f>F127</f>
        <v>鳴門クラブ</v>
      </c>
      <c r="J126" s="201"/>
    </row>
    <row r="127" spans="1:10" ht="24" customHeight="1">
      <c r="A127" s="303"/>
      <c r="B127" s="317"/>
      <c r="C127" s="317"/>
      <c r="D127" s="26">
        <v>0.4583333333333333</v>
      </c>
      <c r="E127" s="26" t="s">
        <v>9</v>
      </c>
      <c r="F127" s="83" t="str">
        <f>J38</f>
        <v>鳴門クラブ</v>
      </c>
      <c r="G127" s="85" t="s">
        <v>9</v>
      </c>
      <c r="H127" s="83" t="str">
        <f>J11</f>
        <v>徳島市シニア サッカークラブ</v>
      </c>
      <c r="I127" s="225" t="str">
        <f>F128</f>
        <v>Ｚ　　団</v>
      </c>
      <c r="J127" s="222"/>
    </row>
    <row r="128" spans="1:10" ht="24" customHeight="1">
      <c r="A128" s="303"/>
      <c r="B128" s="317"/>
      <c r="C128" s="317"/>
      <c r="D128" s="26">
        <v>0.5</v>
      </c>
      <c r="E128" s="26" t="s">
        <v>9</v>
      </c>
      <c r="F128" s="214" t="str">
        <f>J83</f>
        <v>Ｚ　　団</v>
      </c>
      <c r="G128" s="85" t="s">
        <v>9</v>
      </c>
      <c r="H128" s="214" t="str">
        <f>J43</f>
        <v>フットボールクラブ　チロリン村 </v>
      </c>
      <c r="I128" s="225" t="str">
        <f>F129</f>
        <v>応神クラブ </v>
      </c>
      <c r="J128" s="13"/>
    </row>
    <row r="129" spans="1:10" ht="24" customHeight="1">
      <c r="A129" s="303"/>
      <c r="B129" s="317"/>
      <c r="C129" s="317"/>
      <c r="D129" s="26">
        <v>0.5416666666666666</v>
      </c>
      <c r="E129" s="26" t="s">
        <v>9</v>
      </c>
      <c r="F129" s="215" t="str">
        <f>J88</f>
        <v>応神クラブ </v>
      </c>
      <c r="G129" s="85" t="s">
        <v>9</v>
      </c>
      <c r="H129" s="215" t="str">
        <f>J73</f>
        <v>小松島OFC </v>
      </c>
      <c r="I129" s="23" t="str">
        <f>F130</f>
        <v>石井シニアフットボールクラブ</v>
      </c>
      <c r="J129" s="13"/>
    </row>
    <row r="130" spans="1:10" ht="24" customHeight="1" thickBot="1">
      <c r="A130" s="319"/>
      <c r="B130" s="318"/>
      <c r="C130" s="318"/>
      <c r="D130" s="64">
        <v>0.5833333333333334</v>
      </c>
      <c r="E130" s="210" t="s">
        <v>133</v>
      </c>
      <c r="F130" s="84" t="str">
        <f>J26</f>
        <v>石井シニアフットボールクラブ</v>
      </c>
      <c r="G130" s="127" t="s">
        <v>9</v>
      </c>
      <c r="H130" s="84" t="str">
        <f>J53</f>
        <v>渭東クラブシニア</v>
      </c>
      <c r="I130" s="25" t="str">
        <f>H129</f>
        <v>小松島OFC </v>
      </c>
      <c r="J130" s="13"/>
    </row>
    <row r="131" spans="1:10" ht="20.25" customHeight="1" thickTop="1">
      <c r="A131" s="141"/>
      <c r="B131" s="141"/>
      <c r="C131" s="141"/>
      <c r="D131" s="141"/>
      <c r="E131" s="141"/>
      <c r="F131" s="141"/>
      <c r="G131" s="141"/>
      <c r="H131" s="141"/>
      <c r="I131" s="141"/>
      <c r="J131" s="141"/>
    </row>
    <row r="132" spans="1:10" ht="22.5" customHeight="1">
      <c r="A132" s="2"/>
      <c r="B132" s="2"/>
      <c r="C132" s="2"/>
      <c r="D132" s="2"/>
      <c r="E132" s="2"/>
      <c r="F132" s="2"/>
      <c r="G132" s="2"/>
      <c r="H132" s="2"/>
      <c r="I132" s="2"/>
      <c r="J132" s="17"/>
    </row>
    <row r="133" spans="1:10" ht="22.5" customHeight="1">
      <c r="A133" s="323" t="s">
        <v>163</v>
      </c>
      <c r="B133" s="323"/>
      <c r="C133" s="323"/>
      <c r="D133" s="323"/>
      <c r="E133" s="323"/>
      <c r="F133" s="323"/>
      <c r="G133" s="323"/>
      <c r="H133" s="323"/>
      <c r="I133" s="323"/>
      <c r="J133" s="323"/>
    </row>
    <row r="134" spans="1:10" ht="22.5" customHeight="1" thickBot="1">
      <c r="A134" s="91" t="s">
        <v>119</v>
      </c>
      <c r="B134" s="92"/>
      <c r="C134" s="92"/>
      <c r="D134" s="93"/>
      <c r="E134" s="93"/>
      <c r="F134" s="94"/>
      <c r="G134" s="95"/>
      <c r="H134" s="94"/>
      <c r="I134" s="96"/>
      <c r="J134" s="96"/>
    </row>
    <row r="135" spans="1:10" ht="22.5" customHeight="1" thickTop="1">
      <c r="A135" s="7" t="s">
        <v>0</v>
      </c>
      <c r="B135" s="8" t="s">
        <v>2</v>
      </c>
      <c r="C135" s="8" t="s">
        <v>1</v>
      </c>
      <c r="D135" s="8" t="s">
        <v>3</v>
      </c>
      <c r="E135" s="8"/>
      <c r="F135" s="324" t="s">
        <v>10</v>
      </c>
      <c r="G135" s="324"/>
      <c r="H135" s="325"/>
      <c r="I135" s="11" t="s">
        <v>4</v>
      </c>
      <c r="J135" s="14" t="s">
        <v>37</v>
      </c>
    </row>
    <row r="136" spans="1:10" ht="24" customHeight="1">
      <c r="A136" s="302">
        <v>44885</v>
      </c>
      <c r="B136" s="310" t="s">
        <v>188</v>
      </c>
      <c r="C136" s="310" t="s">
        <v>154</v>
      </c>
      <c r="D136" s="66">
        <v>0.4166666666666667</v>
      </c>
      <c r="E136" s="207" t="s">
        <v>182</v>
      </c>
      <c r="F136" s="86" t="s">
        <v>154</v>
      </c>
      <c r="G136" s="143" t="s">
        <v>181</v>
      </c>
      <c r="H136" s="86" t="s">
        <v>156</v>
      </c>
      <c r="I136" s="22" t="s">
        <v>161</v>
      </c>
      <c r="J136" s="222"/>
    </row>
    <row r="137" spans="1:10" ht="24" customHeight="1">
      <c r="A137" s="303"/>
      <c r="B137" s="311"/>
      <c r="C137" s="311"/>
      <c r="D137" s="26">
        <v>0.4583333333333333</v>
      </c>
      <c r="E137" s="208" t="s">
        <v>182</v>
      </c>
      <c r="F137" s="83" t="s">
        <v>161</v>
      </c>
      <c r="G137" s="125" t="s">
        <v>181</v>
      </c>
      <c r="H137" s="83" t="s">
        <v>155</v>
      </c>
      <c r="I137" s="23" t="s">
        <v>158</v>
      </c>
      <c r="J137" s="13" t="s">
        <v>189</v>
      </c>
    </row>
    <row r="138" spans="1:10" ht="24" customHeight="1">
      <c r="A138" s="303"/>
      <c r="B138" s="311"/>
      <c r="C138" s="311"/>
      <c r="D138" s="26">
        <v>0.5</v>
      </c>
      <c r="E138" s="208" t="s">
        <v>182</v>
      </c>
      <c r="F138" s="83" t="s">
        <v>158</v>
      </c>
      <c r="G138" s="125" t="s">
        <v>181</v>
      </c>
      <c r="H138" s="83" t="s">
        <v>159</v>
      </c>
      <c r="I138" s="23" t="s">
        <v>186</v>
      </c>
      <c r="J138" s="16" t="s">
        <v>143</v>
      </c>
    </row>
    <row r="139" spans="1:10" ht="24" customHeight="1">
      <c r="A139" s="303"/>
      <c r="B139" s="311"/>
      <c r="C139" s="311"/>
      <c r="D139" s="26">
        <v>0.5416666666666666</v>
      </c>
      <c r="E139" s="208" t="s">
        <v>182</v>
      </c>
      <c r="F139" s="83" t="s">
        <v>186</v>
      </c>
      <c r="G139" s="125" t="s">
        <v>181</v>
      </c>
      <c r="H139" s="83" t="s">
        <v>162</v>
      </c>
      <c r="I139" s="23" t="s">
        <v>157</v>
      </c>
      <c r="J139" s="16" t="s">
        <v>190</v>
      </c>
    </row>
    <row r="140" spans="1:10" ht="24" customHeight="1">
      <c r="A140" s="303"/>
      <c r="B140" s="311"/>
      <c r="C140" s="311"/>
      <c r="D140" s="26">
        <v>0.5833333333333334</v>
      </c>
      <c r="E140" s="208" t="s">
        <v>182</v>
      </c>
      <c r="F140" s="83" t="s">
        <v>157</v>
      </c>
      <c r="G140" s="125" t="s">
        <v>181</v>
      </c>
      <c r="H140" s="83" t="s">
        <v>187</v>
      </c>
      <c r="I140" s="23" t="s">
        <v>160</v>
      </c>
      <c r="J140" s="242"/>
    </row>
    <row r="141" spans="1:10" ht="24" customHeight="1">
      <c r="A141" s="319"/>
      <c r="B141" s="320"/>
      <c r="C141" s="320"/>
      <c r="D141" s="64">
        <v>0.625</v>
      </c>
      <c r="E141" s="210" t="s">
        <v>182</v>
      </c>
      <c r="F141" s="135" t="s">
        <v>160</v>
      </c>
      <c r="G141" s="127" t="s">
        <v>181</v>
      </c>
      <c r="H141" s="134" t="s">
        <v>153</v>
      </c>
      <c r="I141" s="25" t="s">
        <v>187</v>
      </c>
      <c r="J141" s="82"/>
    </row>
    <row r="142" spans="1:10" ht="22.5" customHeight="1">
      <c r="A142" s="303">
        <v>44885</v>
      </c>
      <c r="B142" s="311" t="s">
        <v>169</v>
      </c>
      <c r="C142" s="311" t="str">
        <f>F142</f>
        <v>STAR WEST</v>
      </c>
      <c r="D142" s="26">
        <v>0.4166666666666667</v>
      </c>
      <c r="E142" s="204" t="s">
        <v>131</v>
      </c>
      <c r="F142" s="83" t="str">
        <f>J113</f>
        <v>STAR WEST</v>
      </c>
      <c r="G142" s="85" t="s">
        <v>9</v>
      </c>
      <c r="H142" s="83" t="str">
        <f>J88</f>
        <v>応神クラブ </v>
      </c>
      <c r="I142" s="23" t="str">
        <f>F143</f>
        <v>鴨島フットボールクラブ </v>
      </c>
      <c r="J142" s="188"/>
    </row>
    <row r="143" spans="1:10" ht="22.5" customHeight="1">
      <c r="A143" s="303"/>
      <c r="B143" s="311"/>
      <c r="C143" s="311"/>
      <c r="D143" s="26">
        <v>0.4583333333333333</v>
      </c>
      <c r="E143" s="204" t="s">
        <v>131</v>
      </c>
      <c r="F143" s="83" t="str">
        <f>J118</f>
        <v>鴨島フットボールクラブ </v>
      </c>
      <c r="G143" s="85" t="s">
        <v>9</v>
      </c>
      <c r="H143" s="83" t="str">
        <f>J93</f>
        <v>ＳＣＲ＠ＴＣＨ＋（ｽｸﾗｯﾁﾌﾟﾗｽ）</v>
      </c>
      <c r="I143" s="23" t="str">
        <f>F144</f>
        <v>RED　OLD</v>
      </c>
      <c r="J143" s="16" t="s">
        <v>48</v>
      </c>
    </row>
    <row r="144" spans="1:10" ht="22.5" customHeight="1">
      <c r="A144" s="303"/>
      <c r="B144" s="311"/>
      <c r="C144" s="311"/>
      <c r="D144" s="26">
        <v>0.5</v>
      </c>
      <c r="E144" s="204" t="s">
        <v>131</v>
      </c>
      <c r="F144" s="83" t="str">
        <f>J108</f>
        <v>RED　OLD</v>
      </c>
      <c r="G144" s="85" t="s">
        <v>9</v>
      </c>
      <c r="H144" s="83" t="str">
        <f>J83</f>
        <v>Ｚ　　団</v>
      </c>
      <c r="I144" s="23" t="str">
        <f>F145</f>
        <v>川友楽</v>
      </c>
      <c r="J144" s="16" t="s">
        <v>49</v>
      </c>
    </row>
    <row r="145" spans="1:10" ht="22.5" customHeight="1">
      <c r="A145" s="303"/>
      <c r="B145" s="311"/>
      <c r="C145" s="311"/>
      <c r="D145" s="26">
        <v>0.5416666666666666</v>
      </c>
      <c r="E145" s="204" t="s">
        <v>131</v>
      </c>
      <c r="F145" s="83" t="str">
        <f>J123</f>
        <v>川友楽</v>
      </c>
      <c r="G145" s="85" t="s">
        <v>9</v>
      </c>
      <c r="H145" s="83" t="str">
        <f>J103</f>
        <v>津田フットボールクラブ</v>
      </c>
      <c r="I145" s="23" t="str">
        <f>F146</f>
        <v>Ｔ・Ｃ・Ｏ・ＳＣ</v>
      </c>
      <c r="J145" s="16" t="s">
        <v>60</v>
      </c>
    </row>
    <row r="146" spans="1:10" ht="22.5" customHeight="1">
      <c r="A146" s="303"/>
      <c r="B146" s="311"/>
      <c r="C146" s="311"/>
      <c r="D146" s="26">
        <v>0.5833333333333334</v>
      </c>
      <c r="E146" s="204" t="s">
        <v>131</v>
      </c>
      <c r="F146" s="83" t="str">
        <f>J78</f>
        <v>Ｔ・Ｃ・Ｏ・ＳＣ</v>
      </c>
      <c r="G146" s="125" t="s">
        <v>9</v>
      </c>
      <c r="H146" s="83" t="str">
        <f>J98</f>
        <v>オールディーズＦＣ</v>
      </c>
      <c r="I146" s="23" t="str">
        <f>F147</f>
        <v>石井シニアフットボールクラブ</v>
      </c>
      <c r="J146" s="170"/>
    </row>
    <row r="147" spans="1:10" ht="22.5" customHeight="1">
      <c r="A147" s="319"/>
      <c r="B147" s="320"/>
      <c r="C147" s="320"/>
      <c r="D147" s="64">
        <v>0.625</v>
      </c>
      <c r="E147" s="210" t="s">
        <v>133</v>
      </c>
      <c r="F147" s="228" t="str">
        <f>J26</f>
        <v>石井シニアフットボールクラブ</v>
      </c>
      <c r="G147" s="229" t="s">
        <v>9</v>
      </c>
      <c r="H147" s="228" t="str">
        <f>J37</f>
        <v>FC.鳴門</v>
      </c>
      <c r="I147" s="25" t="str">
        <f>H146</f>
        <v>オールディーズＦＣ</v>
      </c>
      <c r="J147" s="188"/>
    </row>
    <row r="148" spans="1:10" ht="23.25" customHeight="1">
      <c r="A148" s="313">
        <v>44906</v>
      </c>
      <c r="B148" s="316" t="s">
        <v>135</v>
      </c>
      <c r="C148" s="218"/>
      <c r="D148" s="220">
        <v>0.7083333333333334</v>
      </c>
      <c r="E148" s="226" t="s">
        <v>131</v>
      </c>
      <c r="F148" s="215" t="str">
        <f>J88</f>
        <v>応神クラブ </v>
      </c>
      <c r="G148" s="227" t="s">
        <v>9</v>
      </c>
      <c r="H148" s="215" t="str">
        <f>J123</f>
        <v>川友楽</v>
      </c>
      <c r="I148" s="225" t="str">
        <f>F149</f>
        <v>津田フットボールクラブ</v>
      </c>
      <c r="J148" s="13"/>
    </row>
    <row r="149" spans="1:10" ht="23.25" customHeight="1">
      <c r="A149" s="321"/>
      <c r="B149" s="317"/>
      <c r="C149" s="317" t="str">
        <f>F148</f>
        <v>応神クラブ </v>
      </c>
      <c r="D149" s="220">
        <v>0.75</v>
      </c>
      <c r="E149" s="226" t="s">
        <v>131</v>
      </c>
      <c r="F149" s="215" t="str">
        <f>J103</f>
        <v>津田フットボールクラブ</v>
      </c>
      <c r="G149" s="227" t="s">
        <v>9</v>
      </c>
      <c r="H149" s="215" t="str">
        <f>J118</f>
        <v>鴨島フットボールクラブ </v>
      </c>
      <c r="I149" s="225" t="str">
        <f>F150</f>
        <v>ＳＣＲ＠ＴＣＨ＋（ｽｸﾗｯﾁﾌﾟﾗｽ）</v>
      </c>
      <c r="J149" s="13"/>
    </row>
    <row r="150" spans="1:10" ht="23.25" customHeight="1">
      <c r="A150" s="321"/>
      <c r="B150" s="317"/>
      <c r="C150" s="317"/>
      <c r="D150" s="220">
        <v>0.7916666666666666</v>
      </c>
      <c r="E150" s="226" t="s">
        <v>131</v>
      </c>
      <c r="F150" s="215" t="str">
        <f>J93</f>
        <v>ＳＣＲ＠ＴＣＨ＋（ｽｸﾗｯﾁﾌﾟﾗｽ）</v>
      </c>
      <c r="G150" s="224" t="s">
        <v>9</v>
      </c>
      <c r="H150" s="215" t="str">
        <f>J108</f>
        <v>RED　OLD</v>
      </c>
      <c r="I150" s="225" t="str">
        <f>F151</f>
        <v>イエローシニア</v>
      </c>
      <c r="J150" s="18"/>
    </row>
    <row r="151" spans="1:10" ht="23.25" customHeight="1">
      <c r="A151" s="322"/>
      <c r="B151" s="318"/>
      <c r="C151" s="218"/>
      <c r="D151" s="221">
        <v>0.8333333333333334</v>
      </c>
      <c r="E151" s="221" t="s">
        <v>9</v>
      </c>
      <c r="F151" s="228" t="str">
        <f>J21</f>
        <v>イエローシニア</v>
      </c>
      <c r="G151" s="229"/>
      <c r="H151" s="236" t="s">
        <v>130</v>
      </c>
      <c r="I151" s="216" t="str">
        <f>H150</f>
        <v>RED　OLD</v>
      </c>
      <c r="J151" s="13"/>
    </row>
    <row r="152" spans="1:10" ht="23.25" customHeight="1">
      <c r="A152" s="302">
        <v>44906</v>
      </c>
      <c r="B152" s="310" t="s">
        <v>137</v>
      </c>
      <c r="C152" s="310" t="str">
        <f>F152</f>
        <v>石井シニアフットボールクラブ</v>
      </c>
      <c r="D152" s="26">
        <v>0.4166666666666667</v>
      </c>
      <c r="E152" s="208" t="s">
        <v>133</v>
      </c>
      <c r="F152" s="83" t="str">
        <f>J26</f>
        <v>石井シニアフットボールクラブ</v>
      </c>
      <c r="G152" s="125" t="s">
        <v>9</v>
      </c>
      <c r="H152" s="83" t="str">
        <f>J43</f>
        <v>フットボールクラブ　チロリン村 </v>
      </c>
      <c r="I152" s="23" t="str">
        <f>F153</f>
        <v>徳島市シニア サッカークラブ</v>
      </c>
      <c r="J152" s="13"/>
    </row>
    <row r="153" spans="1:10" ht="23.25" customHeight="1">
      <c r="A153" s="303"/>
      <c r="B153" s="311"/>
      <c r="C153" s="311"/>
      <c r="D153" s="26">
        <v>0.4583333333333333</v>
      </c>
      <c r="E153" s="208" t="s">
        <v>133</v>
      </c>
      <c r="F153" s="83" t="str">
        <f>J11</f>
        <v>徳島市シニア サッカークラブ</v>
      </c>
      <c r="G153" s="125" t="s">
        <v>9</v>
      </c>
      <c r="H153" s="83" t="str">
        <f>J73</f>
        <v>小松島OFC </v>
      </c>
      <c r="I153" s="23" t="str">
        <f>F154</f>
        <v>徳島県庁ＦＣゴールド</v>
      </c>
      <c r="J153" s="13"/>
    </row>
    <row r="154" spans="1:10" ht="23.25" customHeight="1">
      <c r="A154" s="303"/>
      <c r="B154" s="311"/>
      <c r="C154" s="311"/>
      <c r="D154" s="26">
        <v>0.5</v>
      </c>
      <c r="E154" s="208" t="s">
        <v>133</v>
      </c>
      <c r="F154" s="83" t="str">
        <f>J31</f>
        <v>徳島県庁ＦＣゴールド</v>
      </c>
      <c r="G154" s="125" t="s">
        <v>9</v>
      </c>
      <c r="H154" s="83" t="str">
        <f>J53</f>
        <v>渭東クラブシニア</v>
      </c>
      <c r="I154" s="23" t="str">
        <f>F155</f>
        <v>イエローシニア</v>
      </c>
      <c r="J154" s="82"/>
    </row>
    <row r="155" spans="1:10" ht="23.25" customHeight="1">
      <c r="A155" s="303"/>
      <c r="B155" s="311"/>
      <c r="C155" s="311"/>
      <c r="D155" s="26">
        <v>0.5416666666666666</v>
      </c>
      <c r="E155" s="208" t="s">
        <v>133</v>
      </c>
      <c r="F155" s="83" t="str">
        <f>J21</f>
        <v>イエローシニア</v>
      </c>
      <c r="G155" s="125" t="s">
        <v>9</v>
      </c>
      <c r="H155" s="83" t="str">
        <f>J37</f>
        <v>FC.鳴門</v>
      </c>
      <c r="I155" s="23" t="str">
        <f>F156</f>
        <v>鳴門クラブ</v>
      </c>
      <c r="J155" s="16"/>
    </row>
    <row r="156" spans="1:10" ht="23.25" customHeight="1">
      <c r="A156" s="303"/>
      <c r="B156" s="311"/>
      <c r="C156" s="311"/>
      <c r="D156" s="26">
        <v>0.5833333333333334</v>
      </c>
      <c r="E156" s="204" t="s">
        <v>131</v>
      </c>
      <c r="F156" s="83" t="str">
        <f>J38</f>
        <v>鳴門クラブ</v>
      </c>
      <c r="G156" s="125" t="s">
        <v>9</v>
      </c>
      <c r="H156" s="83" t="str">
        <f>J83</f>
        <v>Ｚ　　団</v>
      </c>
      <c r="I156" s="225" t="str">
        <f>F157</f>
        <v>津田フットボールクラブ</v>
      </c>
      <c r="J156" s="82"/>
    </row>
    <row r="157" spans="1:10" ht="23.25" customHeight="1">
      <c r="A157" s="319"/>
      <c r="B157" s="320"/>
      <c r="C157" s="320"/>
      <c r="D157" s="64">
        <v>0.625</v>
      </c>
      <c r="E157" s="64" t="s">
        <v>9</v>
      </c>
      <c r="F157" s="230" t="str">
        <f>J103</f>
        <v>津田フットボールクラブ</v>
      </c>
      <c r="G157" s="127" t="s">
        <v>9</v>
      </c>
      <c r="H157" s="134" t="str">
        <f>J58</f>
        <v>阿波ＦＣ</v>
      </c>
      <c r="I157" s="25" t="str">
        <f>H156</f>
        <v>Ｚ　　団</v>
      </c>
      <c r="J157" s="82"/>
    </row>
    <row r="158" spans="1:10" ht="23.25" customHeight="1">
      <c r="A158" s="313">
        <v>44913</v>
      </c>
      <c r="B158" s="316" t="s">
        <v>129</v>
      </c>
      <c r="C158" s="316" t="str">
        <f>F158</f>
        <v>鴨島フットボールクラブ </v>
      </c>
      <c r="D158" s="220">
        <v>0.375</v>
      </c>
      <c r="E158" s="220" t="s">
        <v>9</v>
      </c>
      <c r="F158" s="238" t="s">
        <v>116</v>
      </c>
      <c r="G158" s="239" t="s">
        <v>181</v>
      </c>
      <c r="H158" s="240" t="s">
        <v>161</v>
      </c>
      <c r="I158" s="225" t="str">
        <f>F159</f>
        <v>プレフ</v>
      </c>
      <c r="J158" s="82"/>
    </row>
    <row r="159" spans="1:10" ht="23.25" customHeight="1">
      <c r="A159" s="314"/>
      <c r="B159" s="317"/>
      <c r="C159" s="317"/>
      <c r="D159" s="220">
        <v>0.4166666666666667</v>
      </c>
      <c r="E159" s="220" t="s">
        <v>9</v>
      </c>
      <c r="F159" s="238" t="s">
        <v>157</v>
      </c>
      <c r="G159" s="239" t="s">
        <v>181</v>
      </c>
      <c r="H159" s="240" t="s">
        <v>183</v>
      </c>
      <c r="I159" s="225" t="str">
        <f>F160</f>
        <v>渭東クラブシニア</v>
      </c>
      <c r="J159" s="82"/>
    </row>
    <row r="160" spans="1:10" ht="23.25" customHeight="1">
      <c r="A160" s="314"/>
      <c r="B160" s="317"/>
      <c r="C160" s="317"/>
      <c r="D160" s="220">
        <v>0.4583333333333333</v>
      </c>
      <c r="E160" s="220" t="s">
        <v>9</v>
      </c>
      <c r="F160" s="238" t="s">
        <v>162</v>
      </c>
      <c r="G160" s="239" t="s">
        <v>181</v>
      </c>
      <c r="H160" s="240" t="s">
        <v>184</v>
      </c>
      <c r="I160" s="225" t="str">
        <f>H159</f>
        <v>STAR WEST</v>
      </c>
      <c r="J160" s="82"/>
    </row>
    <row r="161" spans="1:10" ht="23.25" customHeight="1">
      <c r="A161" s="315"/>
      <c r="B161" s="318"/>
      <c r="C161" s="318"/>
      <c r="D161" s="220">
        <v>0.5</v>
      </c>
      <c r="E161" s="221" t="s">
        <v>9</v>
      </c>
      <c r="F161" s="241" t="s">
        <v>130</v>
      </c>
      <c r="G161" s="224" t="s">
        <v>9</v>
      </c>
      <c r="H161" s="215" t="str">
        <f>J43</f>
        <v>フットボールクラブ　チロリン村 </v>
      </c>
      <c r="I161" s="225" t="s">
        <v>130</v>
      </c>
      <c r="J161" s="82"/>
    </row>
    <row r="162" spans="1:10" ht="23.25" customHeight="1">
      <c r="A162" s="302">
        <v>44920</v>
      </c>
      <c r="B162" s="310" t="s">
        <v>169</v>
      </c>
      <c r="C162" s="310" t="str">
        <f>F162</f>
        <v>オールディーズＦＣ</v>
      </c>
      <c r="D162" s="66">
        <v>0.4166666666666667</v>
      </c>
      <c r="E162" s="204" t="s">
        <v>131</v>
      </c>
      <c r="F162" s="86" t="str">
        <f>J98</f>
        <v>オールディーズＦＣ</v>
      </c>
      <c r="G162" s="130" t="s">
        <v>9</v>
      </c>
      <c r="H162" s="86" t="str">
        <f>J113</f>
        <v>STAR WEST</v>
      </c>
      <c r="I162" s="22" t="str">
        <f>F163</f>
        <v>川友楽</v>
      </c>
      <c r="J162" s="82"/>
    </row>
    <row r="163" spans="1:10" ht="23.25" customHeight="1">
      <c r="A163" s="308"/>
      <c r="B163" s="311"/>
      <c r="C163" s="311"/>
      <c r="D163" s="26">
        <v>0.4583333333333333</v>
      </c>
      <c r="E163" s="204" t="s">
        <v>131</v>
      </c>
      <c r="F163" s="83" t="str">
        <f>J123</f>
        <v>川友楽</v>
      </c>
      <c r="G163" s="85" t="s">
        <v>9</v>
      </c>
      <c r="H163" s="83" t="str">
        <f>J118</f>
        <v>鴨島フットボールクラブ </v>
      </c>
      <c r="I163" s="23" t="str">
        <f>F164</f>
        <v>ＳＣＲ＠ＴＣＨ＋（ｽｸﾗｯﾁﾌﾟﾗｽ）</v>
      </c>
      <c r="J163" s="18"/>
    </row>
    <row r="164" spans="1:10" ht="23.25" customHeight="1">
      <c r="A164" s="308"/>
      <c r="B164" s="311"/>
      <c r="C164" s="311"/>
      <c r="D164" s="26">
        <v>0.5</v>
      </c>
      <c r="E164" s="204" t="s">
        <v>131</v>
      </c>
      <c r="F164" s="83" t="str">
        <f>J93</f>
        <v>ＳＣＲ＠ＴＣＨ＋（ｽｸﾗｯﾁﾌﾟﾗｽ）</v>
      </c>
      <c r="G164" s="85" t="s">
        <v>9</v>
      </c>
      <c r="H164" s="83" t="str">
        <f>J78</f>
        <v>Ｔ・Ｃ・Ｏ・ＳＣ</v>
      </c>
      <c r="I164" s="23" t="str">
        <f>F165</f>
        <v>津田フットボールクラブ</v>
      </c>
      <c r="J164" s="13"/>
    </row>
    <row r="165" spans="1:10" ht="23.25" customHeight="1">
      <c r="A165" s="308"/>
      <c r="B165" s="311"/>
      <c r="C165" s="311"/>
      <c r="D165" s="26">
        <v>0.5416666666666666</v>
      </c>
      <c r="E165" s="204" t="s">
        <v>131</v>
      </c>
      <c r="F165" s="83" t="str">
        <f>J103</f>
        <v>津田フットボールクラブ</v>
      </c>
      <c r="G165" s="85" t="s">
        <v>9</v>
      </c>
      <c r="H165" s="83" t="str">
        <f>J83</f>
        <v>Ｚ　　団</v>
      </c>
      <c r="I165" s="23" t="str">
        <f>F166</f>
        <v>鳴門クラブ</v>
      </c>
      <c r="J165" s="13"/>
    </row>
    <row r="166" spans="1:10" ht="23.25" customHeight="1">
      <c r="A166" s="308"/>
      <c r="B166" s="311"/>
      <c r="C166" s="311"/>
      <c r="D166" s="26">
        <v>0.5833333333333334</v>
      </c>
      <c r="E166" s="204" t="s">
        <v>131</v>
      </c>
      <c r="F166" s="83" t="str">
        <f>J38</f>
        <v>鳴門クラブ</v>
      </c>
      <c r="G166" s="125" t="s">
        <v>9</v>
      </c>
      <c r="H166" s="83" t="str">
        <f>J88</f>
        <v>応神クラブ </v>
      </c>
      <c r="I166" s="23" t="str">
        <f>F167</f>
        <v>RED　OLD</v>
      </c>
      <c r="J166" s="13"/>
    </row>
    <row r="167" spans="1:10" ht="23.25" customHeight="1" thickBot="1">
      <c r="A167" s="309"/>
      <c r="B167" s="312"/>
      <c r="C167" s="312"/>
      <c r="D167" s="129">
        <v>0.625</v>
      </c>
      <c r="E167" s="129" t="s">
        <v>9</v>
      </c>
      <c r="F167" s="89" t="str">
        <f>J108</f>
        <v>RED　OLD</v>
      </c>
      <c r="G167" s="136" t="s">
        <v>9</v>
      </c>
      <c r="H167" s="89" t="str">
        <f>J11</f>
        <v>徳島市シニア サッカークラブ</v>
      </c>
      <c r="I167" s="90" t="str">
        <f>H166</f>
        <v>応神クラブ </v>
      </c>
      <c r="J167" s="88"/>
    </row>
    <row r="168" spans="1:10" ht="23.25" customHeight="1" thickTop="1">
      <c r="A168" s="172"/>
      <c r="B168" s="173"/>
      <c r="C168" s="173"/>
      <c r="D168" s="19"/>
      <c r="E168" s="19"/>
      <c r="F168" s="83"/>
      <c r="G168" s="125"/>
      <c r="H168" s="83"/>
      <c r="I168" s="30"/>
      <c r="J168" s="17"/>
    </row>
    <row r="169" spans="1:10" ht="23.25" customHeight="1">
      <c r="A169" s="172"/>
      <c r="B169" s="173"/>
      <c r="C169" s="173"/>
      <c r="D169" s="19"/>
      <c r="E169" s="19"/>
      <c r="F169" s="83"/>
      <c r="G169" s="125"/>
      <c r="H169" s="83"/>
      <c r="I169" s="30"/>
      <c r="J169" s="17"/>
    </row>
    <row r="170" spans="1:10" ht="23.25" customHeight="1">
      <c r="A170" s="172"/>
      <c r="B170" s="173"/>
      <c r="C170" s="173"/>
      <c r="D170" s="19"/>
      <c r="E170" s="19"/>
      <c r="F170" s="83"/>
      <c r="G170" s="125"/>
      <c r="H170" s="83"/>
      <c r="I170" s="30"/>
      <c r="J170" s="17"/>
    </row>
    <row r="171" spans="1:10" ht="23.25" customHeight="1">
      <c r="A171" s="172"/>
      <c r="B171" s="173"/>
      <c r="C171" s="173"/>
      <c r="D171" s="19"/>
      <c r="E171" s="19"/>
      <c r="F171" s="83"/>
      <c r="G171" s="125"/>
      <c r="H171" s="83"/>
      <c r="I171" s="30"/>
      <c r="J171" s="17"/>
    </row>
    <row r="172" spans="1:10" ht="23.25" customHeight="1">
      <c r="A172" s="172"/>
      <c r="B172" s="173"/>
      <c r="C172" s="173"/>
      <c r="D172" s="19"/>
      <c r="E172" s="19"/>
      <c r="F172" s="83"/>
      <c r="G172" s="125"/>
      <c r="H172" s="83"/>
      <c r="I172" s="30"/>
      <c r="J172" s="17"/>
    </row>
    <row r="173" spans="1:10" ht="23.25" customHeight="1">
      <c r="A173" s="172"/>
      <c r="B173" s="173"/>
      <c r="C173" s="173"/>
      <c r="D173" s="19"/>
      <c r="E173" s="19"/>
      <c r="F173" s="83"/>
      <c r="G173" s="125"/>
      <c r="H173" s="83"/>
      <c r="I173" s="30"/>
      <c r="J173" s="17"/>
    </row>
    <row r="174" spans="1:10" ht="23.25" customHeight="1">
      <c r="A174" s="172"/>
      <c r="B174" s="173"/>
      <c r="C174" s="173"/>
      <c r="D174" s="19"/>
      <c r="E174" s="19"/>
      <c r="F174" s="83"/>
      <c r="G174" s="125"/>
      <c r="H174" s="83"/>
      <c r="I174" s="30"/>
      <c r="J174" s="17"/>
    </row>
    <row r="175" spans="1:10" ht="23.25" customHeight="1">
      <c r="A175" s="172"/>
      <c r="B175" s="173"/>
      <c r="C175" s="173"/>
      <c r="D175" s="19"/>
      <c r="E175" s="19"/>
      <c r="F175" s="83"/>
      <c r="G175" s="125"/>
      <c r="H175" s="83"/>
      <c r="I175" s="30"/>
      <c r="J175" s="17"/>
    </row>
    <row r="176" spans="1:10" ht="23.25" customHeight="1">
      <c r="A176" s="172"/>
      <c r="B176" s="173"/>
      <c r="C176" s="173"/>
      <c r="D176" s="19"/>
      <c r="E176" s="19"/>
      <c r="F176" s="83"/>
      <c r="G176" s="125"/>
      <c r="H176" s="83"/>
      <c r="I176" s="30"/>
      <c r="J176" s="17"/>
    </row>
    <row r="177" spans="1:10" ht="23.25" customHeight="1">
      <c r="A177" s="172"/>
      <c r="B177" s="173"/>
      <c r="C177" s="173"/>
      <c r="D177" s="19"/>
      <c r="E177" s="19"/>
      <c r="F177" s="83"/>
      <c r="G177" s="125"/>
      <c r="H177" s="83"/>
      <c r="I177" s="30"/>
      <c r="J177" s="17"/>
    </row>
    <row r="178" spans="1:10" ht="23.25" customHeight="1">
      <c r="A178" s="172"/>
      <c r="B178" s="173"/>
      <c r="C178" s="173"/>
      <c r="D178" s="19"/>
      <c r="E178" s="19"/>
      <c r="F178" s="83"/>
      <c r="G178" s="125"/>
      <c r="H178" s="83"/>
      <c r="I178" s="30"/>
      <c r="J178" s="17"/>
    </row>
    <row r="179" spans="1:10" ht="23.25" customHeight="1">
      <c r="A179" s="172"/>
      <c r="B179" s="173"/>
      <c r="C179" s="173"/>
      <c r="D179" s="19"/>
      <c r="E179" s="19"/>
      <c r="F179" s="83"/>
      <c r="G179" s="125"/>
      <c r="H179" s="83"/>
      <c r="I179" s="30"/>
      <c r="J179" s="17"/>
    </row>
    <row r="180" spans="1:10" ht="23.25" customHeight="1">
      <c r="A180" s="172"/>
      <c r="B180" s="173"/>
      <c r="C180" s="173"/>
      <c r="D180" s="19"/>
      <c r="E180" s="19"/>
      <c r="F180" s="83"/>
      <c r="G180" s="125"/>
      <c r="H180" s="83"/>
      <c r="I180" s="30"/>
      <c r="J180" s="17"/>
    </row>
    <row r="181" spans="1:10" ht="23.25" customHeight="1">
      <c r="A181" s="172"/>
      <c r="B181" s="173"/>
      <c r="C181" s="173"/>
      <c r="D181" s="19"/>
      <c r="E181" s="19"/>
      <c r="F181" s="83"/>
      <c r="G181" s="125"/>
      <c r="H181" s="83"/>
      <c r="I181" s="30"/>
      <c r="J181" s="17"/>
    </row>
    <row r="182" spans="1:10" ht="23.25" customHeight="1">
      <c r="A182" s="172"/>
      <c r="B182" s="173"/>
      <c r="C182" s="173"/>
      <c r="D182" s="19"/>
      <c r="E182" s="19"/>
      <c r="F182" s="83"/>
      <c r="G182" s="125"/>
      <c r="H182" s="83"/>
      <c r="I182" s="30"/>
      <c r="J182" s="17"/>
    </row>
    <row r="183" spans="1:10" ht="23.25" customHeight="1">
      <c r="A183" s="172"/>
      <c r="B183" s="173"/>
      <c r="C183" s="173"/>
      <c r="D183" s="19"/>
      <c r="E183" s="19"/>
      <c r="F183" s="83"/>
      <c r="G183" s="125"/>
      <c r="H183" s="83"/>
      <c r="I183" s="30"/>
      <c r="J183" s="17"/>
    </row>
    <row r="184" spans="1:10" ht="23.25" customHeight="1">
      <c r="A184" s="172"/>
      <c r="B184" s="173"/>
      <c r="C184" s="173"/>
      <c r="D184" s="19"/>
      <c r="E184" s="19"/>
      <c r="F184" s="83"/>
      <c r="G184" s="125"/>
      <c r="H184" s="83"/>
      <c r="I184" s="30"/>
      <c r="J184" s="17"/>
    </row>
    <row r="185" spans="1:10" ht="23.25" customHeight="1">
      <c r="A185" s="172"/>
      <c r="B185" s="173"/>
      <c r="C185" s="173"/>
      <c r="D185" s="19"/>
      <c r="E185" s="19"/>
      <c r="F185" s="83"/>
      <c r="G185" s="125"/>
      <c r="H185" s="83"/>
      <c r="I185" s="30"/>
      <c r="J185" s="17"/>
    </row>
    <row r="186" spans="1:10" ht="23.25" customHeight="1">
      <c r="A186" s="172"/>
      <c r="B186" s="173"/>
      <c r="C186" s="173"/>
      <c r="D186" s="19"/>
      <c r="E186" s="19"/>
      <c r="F186" s="83"/>
      <c r="G186" s="125"/>
      <c r="H186" s="83"/>
      <c r="I186" s="30"/>
      <c r="J186" s="17"/>
    </row>
    <row r="187" spans="1:10" ht="23.25" customHeight="1">
      <c r="A187" s="172"/>
      <c r="B187" s="173"/>
      <c r="C187" s="173"/>
      <c r="D187" s="19"/>
      <c r="E187" s="19"/>
      <c r="F187" s="83"/>
      <c r="G187" s="125"/>
      <c r="H187" s="83"/>
      <c r="I187" s="30"/>
      <c r="J187" s="17"/>
    </row>
    <row r="188" spans="1:10" ht="23.25" customHeight="1">
      <c r="A188" s="172"/>
      <c r="B188" s="173"/>
      <c r="C188" s="173"/>
      <c r="D188" s="19"/>
      <c r="E188" s="19"/>
      <c r="F188" s="83"/>
      <c r="G188" s="125"/>
      <c r="H188" s="83"/>
      <c r="I188" s="30"/>
      <c r="J188" s="17"/>
    </row>
    <row r="189" spans="1:10" ht="23.25" customHeight="1">
      <c r="A189" s="172"/>
      <c r="B189" s="173"/>
      <c r="C189" s="173"/>
      <c r="D189" s="19"/>
      <c r="E189" s="19"/>
      <c r="F189" s="83"/>
      <c r="G189" s="125"/>
      <c r="H189" s="83"/>
      <c r="I189" s="30"/>
      <c r="J189" s="17"/>
    </row>
    <row r="190" spans="1:10" ht="23.25" customHeight="1">
      <c r="A190" s="172"/>
      <c r="B190" s="173"/>
      <c r="C190" s="173"/>
      <c r="D190" s="19"/>
      <c r="E190" s="19"/>
      <c r="F190" s="83"/>
      <c r="G190" s="125"/>
      <c r="H190" s="83"/>
      <c r="I190" s="30"/>
      <c r="J190" s="17"/>
    </row>
    <row r="191" spans="1:10" ht="23.25" customHeight="1">
      <c r="A191" s="172"/>
      <c r="B191" s="173"/>
      <c r="C191" s="173"/>
      <c r="D191" s="19"/>
      <c r="E191" s="19"/>
      <c r="F191" s="83"/>
      <c r="G191" s="125"/>
      <c r="H191" s="83"/>
      <c r="I191" s="30"/>
      <c r="J191" s="17"/>
    </row>
    <row r="192" spans="1:10" ht="23.25" customHeight="1">
      <c r="A192" s="172"/>
      <c r="B192" s="173"/>
      <c r="C192" s="173"/>
      <c r="D192" s="19"/>
      <c r="E192" s="19"/>
      <c r="F192" s="83"/>
      <c r="G192" s="125"/>
      <c r="H192" s="83"/>
      <c r="I192" s="30"/>
      <c r="J192" s="17"/>
    </row>
    <row r="193" spans="1:10" ht="23.25" customHeight="1">
      <c r="A193" s="172"/>
      <c r="B193" s="173"/>
      <c r="C193" s="173"/>
      <c r="D193" s="19"/>
      <c r="E193" s="19"/>
      <c r="F193" s="83"/>
      <c r="G193" s="125"/>
      <c r="H193" s="83"/>
      <c r="I193" s="30"/>
      <c r="J193" s="17"/>
    </row>
    <row r="194" spans="1:10" ht="23.25" customHeight="1">
      <c r="A194" s="172"/>
      <c r="B194" s="173"/>
      <c r="C194" s="173"/>
      <c r="D194" s="19"/>
      <c r="E194" s="19"/>
      <c r="F194" s="83"/>
      <c r="G194" s="125"/>
      <c r="H194" s="83"/>
      <c r="I194" s="30"/>
      <c r="J194" s="17"/>
    </row>
    <row r="195" spans="1:10" ht="23.25" customHeight="1">
      <c r="A195" s="172"/>
      <c r="B195" s="173"/>
      <c r="C195" s="173"/>
      <c r="D195" s="19"/>
      <c r="E195" s="19"/>
      <c r="F195" s="83"/>
      <c r="G195" s="125"/>
      <c r="H195" s="83"/>
      <c r="I195" s="30"/>
      <c r="J195" s="17"/>
    </row>
    <row r="196" spans="1:10" ht="23.25" customHeight="1">
      <c r="A196" s="172"/>
      <c r="B196" s="173"/>
      <c r="C196" s="173"/>
      <c r="D196" s="19"/>
      <c r="E196" s="19"/>
      <c r="F196" s="83"/>
      <c r="G196" s="125"/>
      <c r="H196" s="83"/>
      <c r="I196" s="30"/>
      <c r="J196" s="17"/>
    </row>
    <row r="197" spans="1:10" ht="23.25" customHeight="1">
      <c r="A197" s="172"/>
      <c r="B197" s="173"/>
      <c r="C197" s="173"/>
      <c r="D197" s="19"/>
      <c r="E197" s="19"/>
      <c r="F197" s="83"/>
      <c r="G197" s="125"/>
      <c r="H197" s="83"/>
      <c r="I197" s="30"/>
      <c r="J197" s="17"/>
    </row>
    <row r="198" spans="1:10" ht="22.5" customHeight="1">
      <c r="A198" s="32"/>
      <c r="B198" s="29"/>
      <c r="C198" s="31"/>
      <c r="D198" s="9"/>
      <c r="E198" s="19"/>
      <c r="F198" s="27"/>
      <c r="G198" s="28"/>
      <c r="H198" s="27"/>
      <c r="I198" s="30"/>
      <c r="J198" s="17"/>
    </row>
  </sheetData>
  <sheetProtection/>
  <mergeCells count="83">
    <mergeCell ref="A1:J1"/>
    <mergeCell ref="F4:H4"/>
    <mergeCell ref="A5:A10"/>
    <mergeCell ref="B6:B10"/>
    <mergeCell ref="C6:C10"/>
    <mergeCell ref="A13:A19"/>
    <mergeCell ref="B13:B18"/>
    <mergeCell ref="C13:C18"/>
    <mergeCell ref="B20:B25"/>
    <mergeCell ref="C20:C25"/>
    <mergeCell ref="A26:A31"/>
    <mergeCell ref="B26:B31"/>
    <mergeCell ref="C26:C31"/>
    <mergeCell ref="A101:A106"/>
    <mergeCell ref="A20:A25"/>
    <mergeCell ref="A45:A50"/>
    <mergeCell ref="B45:B50"/>
    <mergeCell ref="C45:C50"/>
    <mergeCell ref="A32:A37"/>
    <mergeCell ref="B32:B37"/>
    <mergeCell ref="C32:C37"/>
    <mergeCell ref="A38:A44"/>
    <mergeCell ref="B38:B43"/>
    <mergeCell ref="C38:C43"/>
    <mergeCell ref="A68:J68"/>
    <mergeCell ref="F70:H70"/>
    <mergeCell ref="A148:A151"/>
    <mergeCell ref="B148:B151"/>
    <mergeCell ref="C56:C61"/>
    <mergeCell ref="B56:B61"/>
    <mergeCell ref="A56:A61"/>
    <mergeCell ref="A71:A76"/>
    <mergeCell ref="B71:B76"/>
    <mergeCell ref="A89:A94"/>
    <mergeCell ref="C71:C76"/>
    <mergeCell ref="A77:A82"/>
    <mergeCell ref="B77:B82"/>
    <mergeCell ref="A95:A100"/>
    <mergeCell ref="B95:B100"/>
    <mergeCell ref="C95:C100"/>
    <mergeCell ref="C77:C82"/>
    <mergeCell ref="C83:C88"/>
    <mergeCell ref="B89:B94"/>
    <mergeCell ref="C89:C94"/>
    <mergeCell ref="B101:B106"/>
    <mergeCell ref="C101:C106"/>
    <mergeCell ref="A83:A88"/>
    <mergeCell ref="B83:B88"/>
    <mergeCell ref="A110:A115"/>
    <mergeCell ref="B110:B115"/>
    <mergeCell ref="C110:C115"/>
    <mergeCell ref="A107:A109"/>
    <mergeCell ref="B107:B109"/>
    <mergeCell ref="C107:C109"/>
    <mergeCell ref="A116:A125"/>
    <mergeCell ref="B142:B147"/>
    <mergeCell ref="C142:C147"/>
    <mergeCell ref="B116:B121"/>
    <mergeCell ref="C116:C121"/>
    <mergeCell ref="B122:B125"/>
    <mergeCell ref="C122:C125"/>
    <mergeCell ref="A126:A130"/>
    <mergeCell ref="B126:B130"/>
    <mergeCell ref="C126:C130"/>
    <mergeCell ref="A162:A167"/>
    <mergeCell ref="B162:B167"/>
    <mergeCell ref="C162:C167"/>
    <mergeCell ref="B52:B55"/>
    <mergeCell ref="C52:C55"/>
    <mergeCell ref="A52:A55"/>
    <mergeCell ref="C149:C150"/>
    <mergeCell ref="A152:A157"/>
    <mergeCell ref="B152:B157"/>
    <mergeCell ref="C152:C157"/>
    <mergeCell ref="A133:J133"/>
    <mergeCell ref="F135:H135"/>
    <mergeCell ref="A142:A147"/>
    <mergeCell ref="B158:B161"/>
    <mergeCell ref="A158:A161"/>
    <mergeCell ref="C158:C161"/>
    <mergeCell ref="A136:A141"/>
    <mergeCell ref="B136:B141"/>
    <mergeCell ref="C136:C141"/>
  </mergeCells>
  <printOptions horizontalCentered="1"/>
  <pageMargins left="0.3937007874015748" right="0" top="0.7874015748031497" bottom="0.1968503937007874" header="0" footer="0"/>
  <pageSetup horizontalDpi="600" verticalDpi="600" orientation="portrait" paperSize="9" scale="52" r:id="rId1"/>
  <rowBreaks count="2" manualBreakCount="2">
    <brk id="66" max="9" man="1"/>
    <brk id="131" max="255" man="1"/>
  </rowBreaks>
</worksheet>
</file>

<file path=xl/worksheets/sheet4.xml><?xml version="1.0" encoding="utf-8"?>
<worksheet xmlns="http://schemas.openxmlformats.org/spreadsheetml/2006/main" xmlns:r="http://schemas.openxmlformats.org/officeDocument/2006/relationships">
  <dimension ref="A1:M200"/>
  <sheetViews>
    <sheetView view="pageBreakPreview" zoomScale="89" zoomScaleNormal="73" zoomScaleSheetLayoutView="89" workbookViewId="0" topLeftCell="A7">
      <selection activeCell="I2" sqref="I2"/>
    </sheetView>
  </sheetViews>
  <sheetFormatPr defaultColWidth="9.00390625" defaultRowHeight="13.5"/>
  <cols>
    <col min="1" max="2" width="14.625" style="0" customWidth="1"/>
    <col min="3" max="3" width="17.625" style="0" customWidth="1"/>
    <col min="4" max="4" width="12.625" style="0" customWidth="1"/>
    <col min="5" max="5" width="6.75390625" style="0" customWidth="1"/>
    <col min="6" max="6" width="25.625" style="0" customWidth="1"/>
    <col min="7" max="7" width="4.625" style="0" customWidth="1"/>
    <col min="8" max="8" width="25.625" style="0" customWidth="1"/>
    <col min="9" max="9" width="28.00390625" style="0" bestFit="1" customWidth="1"/>
    <col min="10" max="10" width="29.125" style="0" customWidth="1"/>
    <col min="13" max="13" width="29.25390625" style="0" customWidth="1"/>
  </cols>
  <sheetData>
    <row r="1" spans="1:10" ht="24.75" customHeight="1">
      <c r="A1" s="339" t="s">
        <v>163</v>
      </c>
      <c r="B1" s="339"/>
      <c r="C1" s="339"/>
      <c r="D1" s="339"/>
      <c r="E1" s="339"/>
      <c r="F1" s="339"/>
      <c r="G1" s="339"/>
      <c r="H1" s="339"/>
      <c r="I1" s="339"/>
      <c r="J1" s="339"/>
    </row>
    <row r="2" spans="1:10" ht="17.25" customHeight="1">
      <c r="A2" s="98"/>
      <c r="B2" s="98"/>
      <c r="C2" s="98"/>
      <c r="D2" s="98"/>
      <c r="E2" s="98"/>
      <c r="F2" s="98"/>
      <c r="G2" s="98"/>
      <c r="H2" s="98"/>
      <c r="I2" s="98"/>
      <c r="J2" s="33">
        <v>44640</v>
      </c>
    </row>
    <row r="3" spans="1:10" ht="17.25" customHeight="1" thickBot="1">
      <c r="A3" s="1" t="s">
        <v>5</v>
      </c>
      <c r="J3" s="217" t="s">
        <v>170</v>
      </c>
    </row>
    <row r="4" spans="1:11" ht="22.5" customHeight="1" thickTop="1">
      <c r="A4" s="7" t="s">
        <v>0</v>
      </c>
      <c r="B4" s="8" t="s">
        <v>2</v>
      </c>
      <c r="C4" s="8" t="s">
        <v>1</v>
      </c>
      <c r="D4" s="8" t="s">
        <v>3</v>
      </c>
      <c r="E4" s="8" t="s">
        <v>57</v>
      </c>
      <c r="F4" s="324" t="s">
        <v>10</v>
      </c>
      <c r="G4" s="324"/>
      <c r="H4" s="324"/>
      <c r="I4" s="8" t="s">
        <v>4</v>
      </c>
      <c r="J4" s="14" t="s">
        <v>37</v>
      </c>
      <c r="K4" s="1"/>
    </row>
    <row r="5" spans="1:10" ht="24" customHeight="1">
      <c r="A5" s="302">
        <v>44654</v>
      </c>
      <c r="B5" s="120" t="s">
        <v>129</v>
      </c>
      <c r="C5" s="121" t="s">
        <v>9</v>
      </c>
      <c r="D5" s="68">
        <v>0.5</v>
      </c>
      <c r="E5" s="68" t="s">
        <v>9</v>
      </c>
      <c r="F5" s="184" t="s">
        <v>130</v>
      </c>
      <c r="G5" s="122" t="s">
        <v>9</v>
      </c>
      <c r="H5" s="123" t="str">
        <f>J77</f>
        <v>Ｔ・Ｃ・Ｏ・ＳＣ</v>
      </c>
      <c r="I5" s="69" t="str">
        <f>F5</f>
        <v>徳島SFC50</v>
      </c>
      <c r="J5" s="13"/>
    </row>
    <row r="6" spans="1:10" ht="24" customHeight="1">
      <c r="A6" s="308"/>
      <c r="B6" s="349" t="s">
        <v>132</v>
      </c>
      <c r="C6" s="350" t="str">
        <f>F6</f>
        <v>津田フットボールクラブ</v>
      </c>
      <c r="D6" s="65">
        <v>0.4166666666666667</v>
      </c>
      <c r="E6" s="203" t="s">
        <v>131</v>
      </c>
      <c r="F6" s="128" t="str">
        <f>J102</f>
        <v>津田フットボールクラブ</v>
      </c>
      <c r="G6" s="131" t="s">
        <v>9</v>
      </c>
      <c r="H6" s="128" t="str">
        <f>J92</f>
        <v>ＳＣＲ＠ＴＣＨ＋（ｽｸﾗｯﾁﾌﾟﾗｽ）</v>
      </c>
      <c r="I6" s="24" t="str">
        <f>F7</f>
        <v>STAR WEST</v>
      </c>
      <c r="J6" s="13" t="s">
        <v>14</v>
      </c>
    </row>
    <row r="7" spans="1:10" ht="24" customHeight="1">
      <c r="A7" s="308"/>
      <c r="B7" s="311"/>
      <c r="C7" s="347"/>
      <c r="D7" s="26">
        <v>0.4583333333333333</v>
      </c>
      <c r="E7" s="204" t="s">
        <v>131</v>
      </c>
      <c r="F7" s="83" t="str">
        <f>J112</f>
        <v>STAR WEST</v>
      </c>
      <c r="G7" s="85" t="s">
        <v>9</v>
      </c>
      <c r="H7" s="83" t="str">
        <f>J107</f>
        <v>RED　OLD</v>
      </c>
      <c r="I7" s="23" t="str">
        <f>F8</f>
        <v>鳴門クラブ</v>
      </c>
      <c r="J7" s="13" t="s">
        <v>29</v>
      </c>
    </row>
    <row r="8" spans="1:10" ht="24" customHeight="1">
      <c r="A8" s="308"/>
      <c r="B8" s="311"/>
      <c r="C8" s="347"/>
      <c r="D8" s="26">
        <v>0.5</v>
      </c>
      <c r="E8" s="204" t="s">
        <v>131</v>
      </c>
      <c r="F8" s="83" t="str">
        <f>J38</f>
        <v>鳴門クラブ</v>
      </c>
      <c r="G8" s="85" t="s">
        <v>9</v>
      </c>
      <c r="H8" s="83" t="str">
        <f>J122</f>
        <v>川友楽</v>
      </c>
      <c r="I8" s="23" t="str">
        <f>F9</f>
        <v>Ｚ　　団</v>
      </c>
      <c r="J8" s="13" t="s">
        <v>30</v>
      </c>
    </row>
    <row r="9" spans="1:10" ht="24" customHeight="1">
      <c r="A9" s="308"/>
      <c r="B9" s="311"/>
      <c r="C9" s="347"/>
      <c r="D9" s="26">
        <v>0.5416666666666666</v>
      </c>
      <c r="E9" s="204" t="s">
        <v>131</v>
      </c>
      <c r="F9" s="83" t="str">
        <f>J82</f>
        <v>Ｚ　　団</v>
      </c>
      <c r="G9" s="85" t="s">
        <v>9</v>
      </c>
      <c r="H9" s="83" t="str">
        <f>J97</f>
        <v>オールディーズＦＣ</v>
      </c>
      <c r="I9" s="23" t="str">
        <f>F10</f>
        <v>鴨島フットボールクラブ </v>
      </c>
      <c r="J9" s="201"/>
    </row>
    <row r="10" spans="1:10" ht="24" customHeight="1">
      <c r="A10" s="326"/>
      <c r="B10" s="320"/>
      <c r="C10" s="348"/>
      <c r="D10" s="64">
        <v>0.5833333333333334</v>
      </c>
      <c r="E10" s="205" t="s">
        <v>131</v>
      </c>
      <c r="F10" s="84" t="str">
        <f>J117</f>
        <v>鴨島フットボールクラブ </v>
      </c>
      <c r="G10" s="126" t="s">
        <v>9</v>
      </c>
      <c r="H10" s="84" t="str">
        <f>J87</f>
        <v>応神クラブ </v>
      </c>
      <c r="I10" s="25" t="str">
        <f>H9</f>
        <v>オールディーズＦＣ</v>
      </c>
      <c r="J10" s="13"/>
    </row>
    <row r="11" spans="1:10" ht="24" customHeight="1">
      <c r="A11" s="144">
        <v>44661</v>
      </c>
      <c r="B11" s="145" t="s">
        <v>134</v>
      </c>
      <c r="C11" s="146" t="str">
        <f>F11</f>
        <v>徳島SFC50</v>
      </c>
      <c r="D11" s="147">
        <v>0.375</v>
      </c>
      <c r="E11" s="147" t="s">
        <v>9</v>
      </c>
      <c r="F11" s="181" t="s">
        <v>130</v>
      </c>
      <c r="G11" s="148" t="s">
        <v>9</v>
      </c>
      <c r="H11" s="213" t="str">
        <f>J82</f>
        <v>Ｚ　　団</v>
      </c>
      <c r="I11" s="150" t="str">
        <f>F11</f>
        <v>徳島SFC50</v>
      </c>
      <c r="J11" s="13" t="s">
        <v>27</v>
      </c>
    </row>
    <row r="12" spans="1:10" ht="24" customHeight="1">
      <c r="A12" s="144">
        <v>44668</v>
      </c>
      <c r="B12" s="157" t="s">
        <v>129</v>
      </c>
      <c r="C12" s="178" t="s">
        <v>9</v>
      </c>
      <c r="D12" s="158">
        <v>0.5</v>
      </c>
      <c r="E12" s="147" t="s">
        <v>9</v>
      </c>
      <c r="F12" s="181" t="s">
        <v>130</v>
      </c>
      <c r="G12" s="124" t="s">
        <v>9</v>
      </c>
      <c r="H12" s="214" t="str">
        <f>J37</f>
        <v>FC.鳴門</v>
      </c>
      <c r="I12" s="21" t="str">
        <f>F12</f>
        <v>徳島SFC50</v>
      </c>
      <c r="J12" s="13" t="s">
        <v>28</v>
      </c>
    </row>
    <row r="13" spans="1:10" ht="24" customHeight="1">
      <c r="A13" s="302">
        <v>44682</v>
      </c>
      <c r="B13" s="351" t="s">
        <v>169</v>
      </c>
      <c r="C13" s="346" t="str">
        <f>F13</f>
        <v>Ｔ・Ｃ・Ｏ・ＳＣ</v>
      </c>
      <c r="D13" s="66">
        <v>0.4166666666666667</v>
      </c>
      <c r="E13" s="66" t="s">
        <v>9</v>
      </c>
      <c r="F13" s="86" t="str">
        <f>J77</f>
        <v>Ｔ・Ｃ・Ｏ・ＳＣ</v>
      </c>
      <c r="G13" s="130" t="s">
        <v>9</v>
      </c>
      <c r="H13" s="86" t="str">
        <f>J6</f>
        <v>吉野倶楽部</v>
      </c>
      <c r="I13" s="22" t="str">
        <f>F14</f>
        <v>RED　OLD</v>
      </c>
      <c r="J13" s="13" t="s">
        <v>118</v>
      </c>
    </row>
    <row r="14" spans="1:10" ht="24" customHeight="1">
      <c r="A14" s="303"/>
      <c r="B14" s="352"/>
      <c r="C14" s="347"/>
      <c r="D14" s="26">
        <v>0.4583333333333333</v>
      </c>
      <c r="E14" s="26" t="s">
        <v>9</v>
      </c>
      <c r="F14" s="83" t="str">
        <f>J107</f>
        <v>RED　OLD</v>
      </c>
      <c r="G14" s="124" t="s">
        <v>9</v>
      </c>
      <c r="H14" s="83" t="str">
        <f>J21</f>
        <v>イエローシニア</v>
      </c>
      <c r="I14" s="23" t="str">
        <f>F15</f>
        <v>FC.鳴門</v>
      </c>
      <c r="J14" s="201"/>
    </row>
    <row r="15" spans="1:10" ht="24" customHeight="1">
      <c r="A15" s="303"/>
      <c r="B15" s="352"/>
      <c r="C15" s="347"/>
      <c r="D15" s="26">
        <v>0.5</v>
      </c>
      <c r="E15" s="26" t="s">
        <v>9</v>
      </c>
      <c r="F15" s="83" t="str">
        <f>J37</f>
        <v>FC.鳴門</v>
      </c>
      <c r="G15" s="124" t="s">
        <v>9</v>
      </c>
      <c r="H15" s="83" t="str">
        <f>J97</f>
        <v>オールディーズＦＣ</v>
      </c>
      <c r="I15" s="23" t="str">
        <f>F16</f>
        <v>小松島OFC </v>
      </c>
      <c r="J15" s="170"/>
    </row>
    <row r="16" spans="1:10" ht="24" customHeight="1">
      <c r="A16" s="303"/>
      <c r="B16" s="352"/>
      <c r="C16" s="347"/>
      <c r="D16" s="26">
        <v>0.5416666666666666</v>
      </c>
      <c r="E16" s="26" t="s">
        <v>9</v>
      </c>
      <c r="F16" s="83" t="str">
        <f>J63</f>
        <v>小松島OFC </v>
      </c>
      <c r="G16" s="124" t="s">
        <v>9</v>
      </c>
      <c r="H16" s="83" t="str">
        <f>J102</f>
        <v>津田フットボールクラブ</v>
      </c>
      <c r="I16" s="23" t="str">
        <f>F17</f>
        <v>ＳＣＲ＠ＴＣＨ＋（ｽｸﾗｯﾁﾌﾟﾗｽ）</v>
      </c>
      <c r="J16" s="20" t="s">
        <v>115</v>
      </c>
    </row>
    <row r="17" spans="1:10" ht="24" customHeight="1">
      <c r="A17" s="303"/>
      <c r="B17" s="352"/>
      <c r="C17" s="347"/>
      <c r="D17" s="26">
        <v>0.5833333333333334</v>
      </c>
      <c r="E17" s="26" t="s">
        <v>9</v>
      </c>
      <c r="F17" s="83" t="str">
        <f>J92</f>
        <v>ＳＣＲ＠ＴＣＨ＋（ｽｸﾗｯﾁﾌﾟﾗｽ）</v>
      </c>
      <c r="G17" s="124" t="s">
        <v>9</v>
      </c>
      <c r="H17" s="83" t="str">
        <f>J48</f>
        <v>阿南シニアフットボールクラブ</v>
      </c>
      <c r="I17" s="23" t="str">
        <f>F18</f>
        <v>STAR WEST</v>
      </c>
      <c r="J17" s="20" t="s">
        <v>123</v>
      </c>
    </row>
    <row r="18" spans="1:10" ht="24" customHeight="1">
      <c r="A18" s="303"/>
      <c r="B18" s="352"/>
      <c r="C18" s="347"/>
      <c r="D18" s="26">
        <v>0.625</v>
      </c>
      <c r="E18" s="26" t="s">
        <v>9</v>
      </c>
      <c r="F18" s="83" t="str">
        <f>J112</f>
        <v>STAR WEST</v>
      </c>
      <c r="G18" s="124" t="s">
        <v>9</v>
      </c>
      <c r="H18" s="83" t="str">
        <f>J53</f>
        <v>渭東クラブシニア</v>
      </c>
      <c r="I18" s="23" t="str">
        <f>H17</f>
        <v>阿南シニアフットボールクラブ</v>
      </c>
      <c r="J18" s="132" t="s">
        <v>120</v>
      </c>
    </row>
    <row r="19" spans="1:10" ht="24" customHeight="1">
      <c r="A19" s="319"/>
      <c r="B19" s="151" t="s">
        <v>135</v>
      </c>
      <c r="C19" s="152" t="s">
        <v>9</v>
      </c>
      <c r="D19" s="153">
        <v>0.625</v>
      </c>
      <c r="E19" s="153" t="s">
        <v>9</v>
      </c>
      <c r="F19" s="154" t="str">
        <f>J87</f>
        <v>応神クラブ </v>
      </c>
      <c r="G19" s="155" t="s">
        <v>9</v>
      </c>
      <c r="H19" s="183" t="s">
        <v>130</v>
      </c>
      <c r="I19" s="156" t="str">
        <f>H19</f>
        <v>徳島SFC50</v>
      </c>
      <c r="J19" s="201"/>
    </row>
    <row r="20" spans="1:10" ht="24" customHeight="1">
      <c r="A20" s="302">
        <v>44689</v>
      </c>
      <c r="B20" s="310" t="s">
        <v>136</v>
      </c>
      <c r="C20" s="346" t="str">
        <f>F20</f>
        <v>フットボールクラブ　チロリン村 </v>
      </c>
      <c r="D20" s="66">
        <v>0.4166666666666667</v>
      </c>
      <c r="E20" s="207" t="s">
        <v>133</v>
      </c>
      <c r="F20" s="86" t="str">
        <f>J43</f>
        <v>フットボールクラブ　チロリン村 </v>
      </c>
      <c r="G20" s="130" t="s">
        <v>9</v>
      </c>
      <c r="H20" s="86" t="str">
        <f>J11</f>
        <v>徳島市シニア サッカークラブ</v>
      </c>
      <c r="I20" s="22" t="str">
        <f>F21</f>
        <v>石井シニアフットボールクラブ</v>
      </c>
      <c r="J20" s="170"/>
    </row>
    <row r="21" spans="1:10" ht="24" customHeight="1">
      <c r="A21" s="303"/>
      <c r="B21" s="311"/>
      <c r="C21" s="347"/>
      <c r="D21" s="26">
        <v>0.4583333333333333</v>
      </c>
      <c r="E21" s="208" t="s">
        <v>133</v>
      </c>
      <c r="F21" s="83" t="str">
        <f>J26</f>
        <v>石井シニアフットボールクラブ</v>
      </c>
      <c r="G21" s="85" t="s">
        <v>9</v>
      </c>
      <c r="H21" s="83" t="str">
        <f>J16</f>
        <v>プレフ</v>
      </c>
      <c r="I21" s="23" t="str">
        <f>F22</f>
        <v>渭東クラブシニア</v>
      </c>
      <c r="J21" s="20" t="s">
        <v>50</v>
      </c>
    </row>
    <row r="22" spans="1:10" ht="24" customHeight="1">
      <c r="A22" s="303"/>
      <c r="B22" s="311"/>
      <c r="C22" s="347"/>
      <c r="D22" s="26">
        <v>0.5</v>
      </c>
      <c r="E22" s="208" t="s">
        <v>133</v>
      </c>
      <c r="F22" s="83" t="str">
        <f>J53</f>
        <v>渭東クラブシニア</v>
      </c>
      <c r="G22" s="85" t="s">
        <v>9</v>
      </c>
      <c r="H22" s="83" t="str">
        <f>J37</f>
        <v>FC.鳴門</v>
      </c>
      <c r="I22" s="23" t="str">
        <f>F23</f>
        <v>イエローシニア</v>
      </c>
      <c r="J22" s="20" t="s">
        <v>51</v>
      </c>
    </row>
    <row r="23" spans="1:10" ht="24" customHeight="1">
      <c r="A23" s="303"/>
      <c r="B23" s="311"/>
      <c r="C23" s="347"/>
      <c r="D23" s="26">
        <v>0.541666666666667</v>
      </c>
      <c r="E23" s="208" t="s">
        <v>133</v>
      </c>
      <c r="F23" s="83" t="str">
        <f>J21</f>
        <v>イエローシニア</v>
      </c>
      <c r="G23" s="85" t="s">
        <v>9</v>
      </c>
      <c r="H23" s="83" t="str">
        <f>J48</f>
        <v>阿南シニアフットボールクラブ</v>
      </c>
      <c r="I23" s="23" t="str">
        <f>F24</f>
        <v>吉野倶楽部</v>
      </c>
      <c r="J23" s="20" t="s">
        <v>52</v>
      </c>
    </row>
    <row r="24" spans="1:10" ht="24" customHeight="1">
      <c r="A24" s="303"/>
      <c r="B24" s="311"/>
      <c r="C24" s="347"/>
      <c r="D24" s="26">
        <v>0.583333333333333</v>
      </c>
      <c r="E24" s="208" t="s">
        <v>133</v>
      </c>
      <c r="F24" s="83" t="str">
        <f>J6</f>
        <v>吉野倶楽部</v>
      </c>
      <c r="G24" s="85" t="s">
        <v>9</v>
      </c>
      <c r="H24" s="83" t="str">
        <f>J58</f>
        <v>阿波ＦＣ</v>
      </c>
      <c r="I24" s="23" t="str">
        <f>F25</f>
        <v>徳島県庁ＦＣゴールド</v>
      </c>
      <c r="J24" s="201"/>
    </row>
    <row r="25" spans="1:10" ht="24" customHeight="1">
      <c r="A25" s="319"/>
      <c r="B25" s="320"/>
      <c r="C25" s="348"/>
      <c r="D25" s="26">
        <v>0.625</v>
      </c>
      <c r="E25" s="208" t="s">
        <v>133</v>
      </c>
      <c r="F25" s="83" t="str">
        <f>J31</f>
        <v>徳島県庁ＦＣゴールド</v>
      </c>
      <c r="G25" s="125" t="s">
        <v>9</v>
      </c>
      <c r="H25" s="83" t="str">
        <f>J63</f>
        <v>小松島OFC </v>
      </c>
      <c r="I25" s="23" t="str">
        <f>H24</f>
        <v>阿波ＦＣ</v>
      </c>
      <c r="J25" s="170"/>
    </row>
    <row r="26" spans="1:10" ht="24" customHeight="1">
      <c r="A26" s="302">
        <v>44696</v>
      </c>
      <c r="B26" s="310" t="s">
        <v>164</v>
      </c>
      <c r="C26" s="346" t="str">
        <f>F26</f>
        <v>ＳＣＲ＠ＴＣＨ＋（ｽｸﾗｯﾁﾌﾟﾗｽ）</v>
      </c>
      <c r="D26" s="66">
        <v>0.4166666666666667</v>
      </c>
      <c r="E26" s="206" t="s">
        <v>131</v>
      </c>
      <c r="F26" s="86" t="str">
        <f>J92</f>
        <v>ＳＣＲ＠ＴＣＨ＋（ｽｸﾗｯﾁﾌﾟﾗｽ）</v>
      </c>
      <c r="G26" s="143" t="s">
        <v>9</v>
      </c>
      <c r="H26" s="86" t="str">
        <f>J82</f>
        <v>Ｚ　　団</v>
      </c>
      <c r="I26" s="22" t="str">
        <f>F27</f>
        <v>オールディーズＦＣ</v>
      </c>
      <c r="J26" s="13" t="s">
        <v>43</v>
      </c>
    </row>
    <row r="27" spans="1:10" ht="24" customHeight="1">
      <c r="A27" s="303"/>
      <c r="B27" s="311"/>
      <c r="C27" s="347"/>
      <c r="D27" s="26">
        <v>0.4583333333333333</v>
      </c>
      <c r="E27" s="204" t="s">
        <v>131</v>
      </c>
      <c r="F27" s="83" t="str">
        <f>J97</f>
        <v>オールディーズＦＣ</v>
      </c>
      <c r="G27" s="125" t="s">
        <v>9</v>
      </c>
      <c r="H27" s="83" t="str">
        <f>J107</f>
        <v>RED　OLD</v>
      </c>
      <c r="I27" s="23" t="str">
        <f>F28</f>
        <v>鳴門クラブ</v>
      </c>
      <c r="J27" s="13" t="s">
        <v>144</v>
      </c>
    </row>
    <row r="28" spans="1:10" ht="24" customHeight="1">
      <c r="A28" s="303"/>
      <c r="B28" s="311"/>
      <c r="C28" s="348"/>
      <c r="D28" s="26">
        <v>0.5</v>
      </c>
      <c r="E28" s="204" t="s">
        <v>131</v>
      </c>
      <c r="F28" s="83" t="str">
        <f>J38</f>
        <v>鳴門クラブ</v>
      </c>
      <c r="G28" s="85" t="s">
        <v>9</v>
      </c>
      <c r="H28" s="83" t="str">
        <f>J102</f>
        <v>津田フットボールクラブ</v>
      </c>
      <c r="I28" s="23" t="str">
        <f>F29</f>
        <v>STAR WEST</v>
      </c>
      <c r="J28" s="13" t="s">
        <v>145</v>
      </c>
    </row>
    <row r="29" spans="1:10" ht="24" customHeight="1">
      <c r="A29" s="303"/>
      <c r="B29" s="311"/>
      <c r="C29" s="347" t="str">
        <f>H31</f>
        <v>プレフ</v>
      </c>
      <c r="D29" s="26">
        <v>0.541666666666667</v>
      </c>
      <c r="E29" s="204" t="s">
        <v>131</v>
      </c>
      <c r="F29" s="83" t="str">
        <f>J112</f>
        <v>STAR WEST</v>
      </c>
      <c r="G29" s="85" t="s">
        <v>9</v>
      </c>
      <c r="H29" s="83" t="str">
        <f>J122</f>
        <v>川友楽</v>
      </c>
      <c r="I29" s="23" t="str">
        <f>F30</f>
        <v>応神クラブ </v>
      </c>
      <c r="J29" s="201"/>
    </row>
    <row r="30" spans="1:10" ht="24" customHeight="1">
      <c r="A30" s="303"/>
      <c r="B30" s="311"/>
      <c r="C30" s="347"/>
      <c r="D30" s="26">
        <v>0.583333333333333</v>
      </c>
      <c r="E30" s="204" t="s">
        <v>131</v>
      </c>
      <c r="F30" s="83" t="str">
        <f>J87</f>
        <v>応神クラブ </v>
      </c>
      <c r="G30" s="85" t="s">
        <v>9</v>
      </c>
      <c r="H30" s="83" t="str">
        <f>J77</f>
        <v>Ｔ・Ｃ・Ｏ・ＳＣ</v>
      </c>
      <c r="I30" s="23" t="str">
        <f>F31</f>
        <v>鴨島フットボールクラブ </v>
      </c>
      <c r="J30" s="170"/>
    </row>
    <row r="31" spans="1:10" ht="24" customHeight="1">
      <c r="A31" s="319"/>
      <c r="B31" s="320"/>
      <c r="C31" s="348"/>
      <c r="D31" s="64">
        <v>0.625</v>
      </c>
      <c r="E31" s="64" t="s">
        <v>9</v>
      </c>
      <c r="F31" s="84" t="str">
        <f>J117</f>
        <v>鴨島フットボールクラブ </v>
      </c>
      <c r="G31" s="126" t="s">
        <v>9</v>
      </c>
      <c r="H31" s="84" t="str">
        <f>J16</f>
        <v>プレフ</v>
      </c>
      <c r="I31" s="25" t="str">
        <f>H30</f>
        <v>Ｔ・Ｃ・Ｏ・ＳＣ</v>
      </c>
      <c r="J31" s="13" t="s">
        <v>44</v>
      </c>
    </row>
    <row r="32" spans="1:10" ht="24" customHeight="1">
      <c r="A32" s="302">
        <v>44703</v>
      </c>
      <c r="B32" s="310" t="s">
        <v>137</v>
      </c>
      <c r="C32" s="310" t="str">
        <f>F32</f>
        <v>渭東クラブシニア</v>
      </c>
      <c r="D32" s="66">
        <v>0.4166666666666667</v>
      </c>
      <c r="E32" s="207" t="s">
        <v>133</v>
      </c>
      <c r="F32" s="86" t="str">
        <f>J53</f>
        <v>渭東クラブシニア</v>
      </c>
      <c r="G32" s="130" t="s">
        <v>9</v>
      </c>
      <c r="H32" s="86" t="str">
        <f>J48</f>
        <v>阿南シニアフットボールクラブ</v>
      </c>
      <c r="I32" s="22" t="str">
        <f>F33</f>
        <v>フットボールクラブ　チロリン村 </v>
      </c>
      <c r="J32" s="13" t="s">
        <v>53</v>
      </c>
    </row>
    <row r="33" spans="1:10" ht="24" customHeight="1">
      <c r="A33" s="303"/>
      <c r="B33" s="311"/>
      <c r="C33" s="311"/>
      <c r="D33" s="26">
        <v>0.4583333333333333</v>
      </c>
      <c r="E33" s="208" t="s">
        <v>133</v>
      </c>
      <c r="F33" s="83" t="str">
        <f>J43</f>
        <v>フットボールクラブ　チロリン村 </v>
      </c>
      <c r="G33" s="85" t="s">
        <v>9</v>
      </c>
      <c r="H33" s="83" t="str">
        <f>J37</f>
        <v>FC.鳴門</v>
      </c>
      <c r="I33" s="23" t="str">
        <f>F34</f>
        <v>徳島県庁ＦＣゴールド</v>
      </c>
      <c r="J33" s="13" t="s">
        <v>54</v>
      </c>
    </row>
    <row r="34" spans="1:10" ht="24" customHeight="1">
      <c r="A34" s="303"/>
      <c r="B34" s="311"/>
      <c r="C34" s="311"/>
      <c r="D34" s="26">
        <v>0.5</v>
      </c>
      <c r="E34" s="208" t="s">
        <v>133</v>
      </c>
      <c r="F34" s="83" t="str">
        <f>J31</f>
        <v>徳島県庁ＦＣゴールド</v>
      </c>
      <c r="G34" s="125" t="s">
        <v>9</v>
      </c>
      <c r="H34" s="83" t="str">
        <f>J26</f>
        <v>石井シニアフットボールクラブ</v>
      </c>
      <c r="I34" s="23" t="str">
        <f>F35</f>
        <v>イエローシニア</v>
      </c>
      <c r="J34" s="201"/>
    </row>
    <row r="35" spans="1:10" ht="24" customHeight="1">
      <c r="A35" s="303"/>
      <c r="B35" s="311"/>
      <c r="C35" s="311"/>
      <c r="D35" s="26">
        <v>0.541666666666667</v>
      </c>
      <c r="E35" s="208" t="s">
        <v>133</v>
      </c>
      <c r="F35" s="83" t="str">
        <f>J21</f>
        <v>イエローシニア</v>
      </c>
      <c r="G35" s="125" t="s">
        <v>9</v>
      </c>
      <c r="H35" s="83" t="str">
        <f>J16</f>
        <v>プレフ</v>
      </c>
      <c r="I35" s="23" t="str">
        <f>F36</f>
        <v>阿波ＦＣ</v>
      </c>
      <c r="J35" s="170"/>
    </row>
    <row r="36" spans="1:10" ht="24" customHeight="1">
      <c r="A36" s="303"/>
      <c r="B36" s="311"/>
      <c r="C36" s="311"/>
      <c r="D36" s="26">
        <v>0.583333333333333</v>
      </c>
      <c r="E36" s="208" t="s">
        <v>133</v>
      </c>
      <c r="F36" s="83" t="str">
        <f>J58</f>
        <v>阿波ＦＣ</v>
      </c>
      <c r="G36" s="125" t="s">
        <v>9</v>
      </c>
      <c r="H36" s="83" t="str">
        <f>J63</f>
        <v>小松島OFC </v>
      </c>
      <c r="I36" s="23" t="str">
        <f>F37</f>
        <v>徳島市シニア サッカークラブ</v>
      </c>
      <c r="J36" s="20" t="s">
        <v>67</v>
      </c>
    </row>
    <row r="37" spans="1:10" ht="24" customHeight="1">
      <c r="A37" s="303"/>
      <c r="B37" s="311"/>
      <c r="C37" s="311"/>
      <c r="D37" s="26">
        <v>0.625</v>
      </c>
      <c r="E37" s="208" t="s">
        <v>133</v>
      </c>
      <c r="F37" s="83" t="str">
        <f>J11</f>
        <v>徳島市シニア サッカークラブ</v>
      </c>
      <c r="G37" s="125" t="s">
        <v>9</v>
      </c>
      <c r="H37" s="83" t="str">
        <f>J6</f>
        <v>吉野倶楽部</v>
      </c>
      <c r="I37" s="23" t="str">
        <f>H36</f>
        <v>小松島OFC </v>
      </c>
      <c r="J37" s="13" t="s">
        <v>142</v>
      </c>
    </row>
    <row r="38" spans="1:10" ht="24" customHeight="1">
      <c r="A38" s="302">
        <v>44710</v>
      </c>
      <c r="B38" s="310" t="s">
        <v>164</v>
      </c>
      <c r="C38" s="310" t="str">
        <f>F38</f>
        <v>STAR WEST</v>
      </c>
      <c r="D38" s="66">
        <v>0.4166666666666667</v>
      </c>
      <c r="E38" s="206" t="s">
        <v>131</v>
      </c>
      <c r="F38" s="86" t="str">
        <f>J112</f>
        <v>STAR WEST</v>
      </c>
      <c r="G38" s="143" t="s">
        <v>9</v>
      </c>
      <c r="H38" s="86" t="str">
        <f>J117</f>
        <v>鴨島フットボールクラブ </v>
      </c>
      <c r="I38" s="22" t="str">
        <f>F39</f>
        <v>鳴門クラブ</v>
      </c>
      <c r="J38" s="12" t="s">
        <v>70</v>
      </c>
    </row>
    <row r="39" spans="1:10" ht="24" customHeight="1">
      <c r="A39" s="303"/>
      <c r="B39" s="311"/>
      <c r="C39" s="311"/>
      <c r="D39" s="26">
        <v>0.4583333333333333</v>
      </c>
      <c r="E39" s="204" t="s">
        <v>131</v>
      </c>
      <c r="F39" s="83" t="str">
        <f>J38</f>
        <v>鳴門クラブ</v>
      </c>
      <c r="G39" s="125" t="s">
        <v>9</v>
      </c>
      <c r="H39" s="83" t="str">
        <f>J107</f>
        <v>RED　OLD</v>
      </c>
      <c r="I39" s="23" t="str">
        <f>F40</f>
        <v>津田フットボールクラブ</v>
      </c>
      <c r="J39" s="13" t="s">
        <v>25</v>
      </c>
    </row>
    <row r="40" spans="1:10" ht="24" customHeight="1">
      <c r="A40" s="303"/>
      <c r="B40" s="311"/>
      <c r="C40" s="320"/>
      <c r="D40" s="26">
        <v>0.5</v>
      </c>
      <c r="E40" s="204" t="s">
        <v>131</v>
      </c>
      <c r="F40" s="83" t="str">
        <f>J102</f>
        <v>津田フットボールクラブ</v>
      </c>
      <c r="G40" s="125" t="s">
        <v>9</v>
      </c>
      <c r="H40" s="83" t="str">
        <f>J97</f>
        <v>オールディーズＦＣ</v>
      </c>
      <c r="I40" s="23" t="str">
        <f>F41</f>
        <v>ＳＣＲ＠ＴＣＨ＋（ｽｸﾗｯﾁﾌﾟﾗｽ）</v>
      </c>
      <c r="J40" s="13" t="s">
        <v>26</v>
      </c>
    </row>
    <row r="41" spans="1:10" ht="24" customHeight="1">
      <c r="A41" s="303"/>
      <c r="B41" s="311"/>
      <c r="C41" s="311" t="str">
        <f>H43</f>
        <v>石井シニアフットボールクラブ</v>
      </c>
      <c r="D41" s="26">
        <v>0.541666666666667</v>
      </c>
      <c r="E41" s="204" t="s">
        <v>131</v>
      </c>
      <c r="F41" s="142" t="str">
        <f>J92</f>
        <v>ＳＣＲ＠ＴＣＨ＋（ｽｸﾗｯﾁﾌﾟﾗｽ）</v>
      </c>
      <c r="G41" s="125" t="s">
        <v>9</v>
      </c>
      <c r="H41" s="133" t="str">
        <f>J87</f>
        <v>応神クラブ </v>
      </c>
      <c r="I41" s="23" t="str">
        <f>F42</f>
        <v>Ｚ　　団</v>
      </c>
      <c r="J41" s="201"/>
    </row>
    <row r="42" spans="1:10" ht="24" customHeight="1">
      <c r="A42" s="303"/>
      <c r="B42" s="311"/>
      <c r="C42" s="311"/>
      <c r="D42" s="26">
        <v>0.583333333333333</v>
      </c>
      <c r="E42" s="204" t="s">
        <v>131</v>
      </c>
      <c r="F42" s="83" t="str">
        <f>J82</f>
        <v>Ｚ　　団</v>
      </c>
      <c r="G42" s="85" t="s">
        <v>9</v>
      </c>
      <c r="H42" s="133" t="str">
        <f>J77</f>
        <v>Ｔ・Ｃ・Ｏ・ＳＣ</v>
      </c>
      <c r="I42" s="23" t="str">
        <f>F43</f>
        <v>川友楽</v>
      </c>
      <c r="J42" s="170"/>
    </row>
    <row r="43" spans="1:10" ht="24" customHeight="1">
      <c r="A43" s="303"/>
      <c r="B43" s="311"/>
      <c r="C43" s="311"/>
      <c r="D43" s="26">
        <v>0.625</v>
      </c>
      <c r="E43" s="26" t="s">
        <v>9</v>
      </c>
      <c r="F43" s="83" t="str">
        <f>J122</f>
        <v>川友楽</v>
      </c>
      <c r="G43" s="85" t="s">
        <v>9</v>
      </c>
      <c r="H43" s="133" t="str">
        <f>J26</f>
        <v>石井シニアフットボールクラブ</v>
      </c>
      <c r="I43" s="23" t="str">
        <f>H42</f>
        <v>Ｔ・Ｃ・Ｏ・ＳＣ</v>
      </c>
      <c r="J43" s="13" t="s">
        <v>38</v>
      </c>
    </row>
    <row r="44" spans="1:10" ht="24" customHeight="1">
      <c r="A44" s="319"/>
      <c r="B44" s="161" t="s">
        <v>151</v>
      </c>
      <c r="C44" s="151" t="s">
        <v>9</v>
      </c>
      <c r="D44" s="153">
        <v>0.5416666666666666</v>
      </c>
      <c r="E44" s="209" t="s">
        <v>133</v>
      </c>
      <c r="F44" s="154" t="str">
        <f>J48</f>
        <v>阿南シニアフットボールクラブ</v>
      </c>
      <c r="G44" s="160" t="s">
        <v>9</v>
      </c>
      <c r="H44" s="182" t="s">
        <v>130</v>
      </c>
      <c r="I44" s="156" t="str">
        <f>J31</f>
        <v>徳島県庁ＦＣゴールド</v>
      </c>
      <c r="J44" s="13" t="s">
        <v>39</v>
      </c>
    </row>
    <row r="45" spans="1:10" ht="24" customHeight="1">
      <c r="A45" s="353">
        <v>44717</v>
      </c>
      <c r="B45" s="330" t="s">
        <v>129</v>
      </c>
      <c r="C45" s="356" t="str">
        <f>F45</f>
        <v>鴨島フットボールクラブ </v>
      </c>
      <c r="D45" s="191">
        <v>0.375</v>
      </c>
      <c r="E45" s="163" t="s">
        <v>9</v>
      </c>
      <c r="F45" s="44" t="str">
        <f>J117</f>
        <v>鴨島フットボールクラブ </v>
      </c>
      <c r="G45" s="44" t="s">
        <v>9</v>
      </c>
      <c r="H45" s="44" t="str">
        <f>J26</f>
        <v>石井シニアフットボールクラブ</v>
      </c>
      <c r="I45" s="163" t="str">
        <f>F46</f>
        <v>プレフ</v>
      </c>
      <c r="J45" s="168" t="s">
        <v>40</v>
      </c>
    </row>
    <row r="46" spans="1:13" ht="24" customHeight="1">
      <c r="A46" s="354"/>
      <c r="B46" s="331"/>
      <c r="C46" s="357"/>
      <c r="D46" s="192">
        <v>0.416666666666667</v>
      </c>
      <c r="E46" s="169" t="s">
        <v>9</v>
      </c>
      <c r="F46" s="17" t="str">
        <f>J16</f>
        <v>プレフ</v>
      </c>
      <c r="G46" s="124" t="s">
        <v>9</v>
      </c>
      <c r="H46" s="17" t="str">
        <f>J112</f>
        <v>STAR WEST</v>
      </c>
      <c r="I46" s="169" t="str">
        <f>F47</f>
        <v>渭東クラブシニア</v>
      </c>
      <c r="J46" s="201"/>
      <c r="M46" s="17"/>
    </row>
    <row r="47" spans="1:13" ht="24" customHeight="1">
      <c r="A47" s="355"/>
      <c r="B47" s="332"/>
      <c r="C47" s="358"/>
      <c r="D47" s="193">
        <v>0.458333333333333</v>
      </c>
      <c r="E47" s="164" t="s">
        <v>9</v>
      </c>
      <c r="F47" s="51" t="str">
        <f>J53</f>
        <v>渭東クラブシニア</v>
      </c>
      <c r="G47" s="51" t="s">
        <v>9</v>
      </c>
      <c r="H47" s="51" t="str">
        <f>J92</f>
        <v>ＳＣＲ＠ＴＣＨ＋（ｽｸﾗｯﾁﾌﾟﾗｽ）</v>
      </c>
      <c r="I47" s="164" t="str">
        <f>H46</f>
        <v>STAR WEST</v>
      </c>
      <c r="J47" s="170"/>
      <c r="M47" s="17"/>
    </row>
    <row r="48" spans="1:13" ht="24" customHeight="1">
      <c r="A48" s="302">
        <v>44724</v>
      </c>
      <c r="B48" s="310" t="s">
        <v>137</v>
      </c>
      <c r="C48" s="310" t="str">
        <f>F48</f>
        <v>徳島県庁ＦＣゴールド</v>
      </c>
      <c r="D48" s="66">
        <v>0.4166666666666667</v>
      </c>
      <c r="E48" s="207" t="s">
        <v>133</v>
      </c>
      <c r="F48" s="86" t="str">
        <f>J31</f>
        <v>徳島県庁ＦＣゴールド</v>
      </c>
      <c r="G48" s="130" t="s">
        <v>9</v>
      </c>
      <c r="H48" s="159" t="str">
        <f>J58</f>
        <v>阿波ＦＣ</v>
      </c>
      <c r="I48" s="22" t="str">
        <f>F49</f>
        <v>渭東クラブシニア</v>
      </c>
      <c r="J48" s="15" t="s">
        <v>18</v>
      </c>
      <c r="M48" s="2"/>
    </row>
    <row r="49" spans="1:10" ht="24" customHeight="1">
      <c r="A49" s="303"/>
      <c r="B49" s="311"/>
      <c r="C49" s="311"/>
      <c r="D49" s="26">
        <v>0.4583333333333333</v>
      </c>
      <c r="E49" s="208" t="s">
        <v>133</v>
      </c>
      <c r="F49" s="83" t="str">
        <f>J53</f>
        <v>渭東クラブシニア</v>
      </c>
      <c r="G49" s="125" t="s">
        <v>9</v>
      </c>
      <c r="H49" s="133" t="str">
        <f>J21</f>
        <v>イエローシニア</v>
      </c>
      <c r="I49" s="23" t="str">
        <f>F50</f>
        <v>プレフ</v>
      </c>
      <c r="J49" s="15" t="s">
        <v>146</v>
      </c>
    </row>
    <row r="50" spans="1:10" ht="24" customHeight="1">
      <c r="A50" s="303"/>
      <c r="B50" s="311"/>
      <c r="C50" s="311"/>
      <c r="D50" s="26">
        <v>0.5</v>
      </c>
      <c r="E50" s="208" t="s">
        <v>133</v>
      </c>
      <c r="F50" s="83" t="str">
        <f>J16</f>
        <v>プレフ</v>
      </c>
      <c r="G50" s="125" t="s">
        <v>9</v>
      </c>
      <c r="H50" s="133" t="str">
        <f>J48</f>
        <v>阿南シニアフットボールクラブ</v>
      </c>
      <c r="I50" s="23" t="str">
        <f>F51</f>
        <v>FC.鳴門</v>
      </c>
      <c r="J50" s="20" t="s">
        <v>147</v>
      </c>
    </row>
    <row r="51" spans="1:10" ht="24" customHeight="1">
      <c r="A51" s="303"/>
      <c r="B51" s="311"/>
      <c r="C51" s="311"/>
      <c r="D51" s="26">
        <v>0.541666666666667</v>
      </c>
      <c r="E51" s="208" t="s">
        <v>133</v>
      </c>
      <c r="F51" s="83" t="str">
        <f>J37</f>
        <v>FC.鳴門</v>
      </c>
      <c r="G51" s="125" t="s">
        <v>9</v>
      </c>
      <c r="H51" s="83" t="str">
        <f>J11</f>
        <v>徳島市シニア サッカークラブ</v>
      </c>
      <c r="I51" s="23" t="str">
        <f>F52</f>
        <v>吉野倶楽部</v>
      </c>
      <c r="J51" s="201"/>
    </row>
    <row r="52" spans="1:10" ht="24" customHeight="1">
      <c r="A52" s="303"/>
      <c r="B52" s="311"/>
      <c r="C52" s="311"/>
      <c r="D52" s="26">
        <v>0.583333333333333</v>
      </c>
      <c r="E52" s="208" t="s">
        <v>133</v>
      </c>
      <c r="F52" s="83" t="str">
        <f>J6</f>
        <v>吉野倶楽部</v>
      </c>
      <c r="G52" s="125" t="s">
        <v>9</v>
      </c>
      <c r="H52" s="83" t="str">
        <f>J26</f>
        <v>石井シニアフットボールクラブ</v>
      </c>
      <c r="I52" s="23" t="str">
        <f>F53</f>
        <v>フットボールクラブ　チロリン村 </v>
      </c>
      <c r="J52" s="170"/>
    </row>
    <row r="53" spans="1:10" ht="24" customHeight="1">
      <c r="A53" s="319"/>
      <c r="B53" s="320"/>
      <c r="C53" s="320"/>
      <c r="D53" s="64">
        <v>0.625</v>
      </c>
      <c r="E53" s="210" t="s">
        <v>133</v>
      </c>
      <c r="F53" s="84" t="str">
        <f>J43</f>
        <v>フットボールクラブ　チロリン村 </v>
      </c>
      <c r="G53" s="127" t="s">
        <v>9</v>
      </c>
      <c r="H53" s="84" t="str">
        <f>J63</f>
        <v>小松島OFC </v>
      </c>
      <c r="I53" s="25" t="str">
        <f>H52</f>
        <v>石井シニアフットボールクラブ</v>
      </c>
      <c r="J53" s="13" t="s">
        <v>138</v>
      </c>
    </row>
    <row r="54" spans="1:10" ht="24" customHeight="1">
      <c r="A54" s="144">
        <v>44731</v>
      </c>
      <c r="B54" s="145" t="s">
        <v>136</v>
      </c>
      <c r="C54" s="145" t="s">
        <v>9</v>
      </c>
      <c r="D54" s="147">
        <v>0.625</v>
      </c>
      <c r="E54" s="211" t="s">
        <v>133</v>
      </c>
      <c r="F54" s="181" t="s">
        <v>130</v>
      </c>
      <c r="G54" s="162" t="s">
        <v>9</v>
      </c>
      <c r="H54" s="149" t="str">
        <f>J6</f>
        <v>吉野倶楽部</v>
      </c>
      <c r="I54" s="200" t="s">
        <v>152</v>
      </c>
      <c r="J54" s="13" t="s">
        <v>7</v>
      </c>
    </row>
    <row r="55" spans="1:10" ht="24" customHeight="1">
      <c r="A55" s="302">
        <v>44745</v>
      </c>
      <c r="B55" s="310" t="s">
        <v>164</v>
      </c>
      <c r="C55" s="310" t="str">
        <f>F55</f>
        <v>徳島市シニア サッカークラブ</v>
      </c>
      <c r="D55" s="66">
        <v>0.4166666666666667</v>
      </c>
      <c r="E55" s="207" t="s">
        <v>133</v>
      </c>
      <c r="F55" s="86" t="str">
        <f>J11</f>
        <v>徳島市シニア サッカークラブ</v>
      </c>
      <c r="G55" s="143" t="s">
        <v>9</v>
      </c>
      <c r="H55" s="86" t="str">
        <f>J16</f>
        <v>プレフ</v>
      </c>
      <c r="I55" s="22" t="str">
        <f>F56</f>
        <v>FC.鳴門</v>
      </c>
      <c r="J55" s="13" t="s">
        <v>121</v>
      </c>
    </row>
    <row r="56" spans="1:10" ht="24" customHeight="1">
      <c r="A56" s="303"/>
      <c r="B56" s="311"/>
      <c r="C56" s="311"/>
      <c r="D56" s="26">
        <v>0.4583333333333333</v>
      </c>
      <c r="E56" s="208" t="s">
        <v>133</v>
      </c>
      <c r="F56" s="142" t="str">
        <f>J37</f>
        <v>FC.鳴門</v>
      </c>
      <c r="G56" s="125" t="s">
        <v>9</v>
      </c>
      <c r="H56" s="133" t="str">
        <f>J31</f>
        <v>徳島県庁ＦＣゴールド</v>
      </c>
      <c r="I56" s="23" t="str">
        <f>F57</f>
        <v>阿南シニアフットボールクラブ</v>
      </c>
      <c r="J56" s="201"/>
    </row>
    <row r="57" spans="1:10" ht="24" customHeight="1">
      <c r="A57" s="303"/>
      <c r="B57" s="311"/>
      <c r="C57" s="311"/>
      <c r="D57" s="26">
        <v>0.5</v>
      </c>
      <c r="E57" s="208" t="s">
        <v>133</v>
      </c>
      <c r="F57" s="83" t="str">
        <f>J48</f>
        <v>阿南シニアフットボールクラブ</v>
      </c>
      <c r="G57" s="85" t="s">
        <v>9</v>
      </c>
      <c r="H57" s="83" t="str">
        <f>J43</f>
        <v>フットボールクラブ　チロリン村 </v>
      </c>
      <c r="I57" s="23" t="str">
        <f>F58</f>
        <v>吉野倶楽部</v>
      </c>
      <c r="J57" s="170"/>
    </row>
    <row r="58" spans="1:10" ht="24" customHeight="1">
      <c r="A58" s="303"/>
      <c r="B58" s="311"/>
      <c r="C58" s="311"/>
      <c r="D58" s="26">
        <v>0.541666666666667</v>
      </c>
      <c r="E58" s="208" t="s">
        <v>133</v>
      </c>
      <c r="F58" s="83" t="str">
        <f>J6</f>
        <v>吉野倶楽部</v>
      </c>
      <c r="G58" s="85" t="s">
        <v>9</v>
      </c>
      <c r="H58" s="83" t="str">
        <f>J53</f>
        <v>渭東クラブシニア</v>
      </c>
      <c r="I58" s="23" t="str">
        <f>F59</f>
        <v>阿波ＦＣ</v>
      </c>
      <c r="J58" s="87" t="s">
        <v>12</v>
      </c>
    </row>
    <row r="59" spans="1:10" ht="24" customHeight="1">
      <c r="A59" s="303"/>
      <c r="B59" s="311"/>
      <c r="C59" s="311"/>
      <c r="D59" s="26">
        <v>0.583333333333333</v>
      </c>
      <c r="E59" s="208" t="s">
        <v>133</v>
      </c>
      <c r="F59" s="83" t="str">
        <f>J58</f>
        <v>阿波ＦＣ</v>
      </c>
      <c r="G59" s="85" t="s">
        <v>9</v>
      </c>
      <c r="H59" s="83" t="str">
        <f>J21</f>
        <v>イエローシニア</v>
      </c>
      <c r="I59" s="23" t="str">
        <f>F60</f>
        <v>石井シニアフットボールクラブ</v>
      </c>
      <c r="J59" s="87" t="s">
        <v>64</v>
      </c>
    </row>
    <row r="60" spans="1:10" ht="24" customHeight="1">
      <c r="A60" s="319"/>
      <c r="B60" s="320"/>
      <c r="C60" s="320"/>
      <c r="D60" s="64">
        <v>0.625</v>
      </c>
      <c r="E60" s="210" t="s">
        <v>133</v>
      </c>
      <c r="F60" s="84" t="str">
        <f>J26</f>
        <v>石井シニアフットボールクラブ</v>
      </c>
      <c r="G60" s="126" t="s">
        <v>9</v>
      </c>
      <c r="H60" s="84" t="str">
        <f>J63</f>
        <v>小松島OFC </v>
      </c>
      <c r="I60" s="25" t="str">
        <f>H59</f>
        <v>イエローシニア</v>
      </c>
      <c r="J60" s="87" t="s">
        <v>68</v>
      </c>
    </row>
    <row r="61" spans="1:10" ht="24" customHeight="1">
      <c r="A61" s="302">
        <v>44752</v>
      </c>
      <c r="B61" s="310" t="s">
        <v>137</v>
      </c>
      <c r="C61" s="310" t="str">
        <f>F61</f>
        <v>鴨島フットボールクラブ </v>
      </c>
      <c r="D61" s="26">
        <v>0.4166666666666667</v>
      </c>
      <c r="E61" s="204" t="s">
        <v>131</v>
      </c>
      <c r="F61" s="83" t="str">
        <f>J117</f>
        <v>鴨島フットボールクラブ </v>
      </c>
      <c r="G61" s="125" t="s">
        <v>9</v>
      </c>
      <c r="H61" s="83" t="str">
        <f>J97</f>
        <v>オールディーズＦＣ</v>
      </c>
      <c r="I61" s="23" t="str">
        <f>F62</f>
        <v>津田フットボールクラブ</v>
      </c>
      <c r="J61" s="201"/>
    </row>
    <row r="62" spans="1:10" ht="24" customHeight="1">
      <c r="A62" s="303"/>
      <c r="B62" s="311"/>
      <c r="C62" s="311"/>
      <c r="D62" s="26">
        <v>0.4583333333333333</v>
      </c>
      <c r="E62" s="204" t="s">
        <v>131</v>
      </c>
      <c r="F62" s="83" t="str">
        <f>J102</f>
        <v>津田フットボールクラブ</v>
      </c>
      <c r="G62" s="125" t="s">
        <v>9</v>
      </c>
      <c r="H62" s="83" t="str">
        <f>J77</f>
        <v>Ｔ・Ｃ・Ｏ・ＳＣ</v>
      </c>
      <c r="I62" s="23" t="str">
        <f>F63</f>
        <v>川友楽</v>
      </c>
      <c r="J62" s="170"/>
    </row>
    <row r="63" spans="1:10" ht="24" customHeight="1">
      <c r="A63" s="303"/>
      <c r="B63" s="311"/>
      <c r="C63" s="311"/>
      <c r="D63" s="26">
        <v>0.5</v>
      </c>
      <c r="E63" s="204" t="s">
        <v>131</v>
      </c>
      <c r="F63" s="83" t="str">
        <f>J122</f>
        <v>川友楽</v>
      </c>
      <c r="G63" s="125" t="s">
        <v>9</v>
      </c>
      <c r="H63" s="83" t="str">
        <f>J82</f>
        <v>Ｚ　　団</v>
      </c>
      <c r="I63" s="23" t="str">
        <f>F64</f>
        <v>応神クラブ </v>
      </c>
      <c r="J63" s="13" t="s">
        <v>19</v>
      </c>
    </row>
    <row r="64" spans="1:10" ht="24" customHeight="1">
      <c r="A64" s="303"/>
      <c r="B64" s="311"/>
      <c r="C64" s="311"/>
      <c r="D64" s="26">
        <v>0.5416666666666666</v>
      </c>
      <c r="E64" s="204" t="s">
        <v>131</v>
      </c>
      <c r="F64" s="17" t="str">
        <f>J87</f>
        <v>応神クラブ </v>
      </c>
      <c r="G64" s="125" t="s">
        <v>9</v>
      </c>
      <c r="H64" s="17" t="str">
        <f>J107</f>
        <v>RED　OLD</v>
      </c>
      <c r="I64" s="23" t="str">
        <f>F65</f>
        <v>吉野倶楽部</v>
      </c>
      <c r="J64" s="13" t="s">
        <v>148</v>
      </c>
    </row>
    <row r="65" spans="1:10" ht="24" customHeight="1">
      <c r="A65" s="303"/>
      <c r="B65" s="311"/>
      <c r="C65" s="311"/>
      <c r="D65" s="26">
        <v>0.5833333333333334</v>
      </c>
      <c r="E65" s="208" t="s">
        <v>133</v>
      </c>
      <c r="F65" s="83" t="str">
        <f>J6</f>
        <v>吉野倶楽部</v>
      </c>
      <c r="G65" s="125" t="s">
        <v>9</v>
      </c>
      <c r="H65" s="83" t="str">
        <f>J48</f>
        <v>阿南シニアフットボールクラブ</v>
      </c>
      <c r="I65" s="23" t="str">
        <f>F66</f>
        <v>プレフ</v>
      </c>
      <c r="J65" s="179" t="s">
        <v>149</v>
      </c>
    </row>
    <row r="66" spans="1:10" ht="24" customHeight="1" thickBot="1">
      <c r="A66" s="304"/>
      <c r="B66" s="312"/>
      <c r="C66" s="312"/>
      <c r="D66" s="129">
        <v>0.625</v>
      </c>
      <c r="E66" s="212" t="s">
        <v>133</v>
      </c>
      <c r="F66" s="89" t="str">
        <f>J16</f>
        <v>プレフ</v>
      </c>
      <c r="G66" s="136" t="s">
        <v>9</v>
      </c>
      <c r="H66" s="89" t="str">
        <f>J58</f>
        <v>阿波ＦＣ</v>
      </c>
      <c r="I66" s="90" t="str">
        <f>H65</f>
        <v>阿南シニアフットボールクラブ</v>
      </c>
      <c r="J66" s="171"/>
    </row>
    <row r="67" spans="1:10" s="2" customFormat="1" ht="24" customHeight="1" thickTop="1">
      <c r="A67" s="174"/>
      <c r="B67" s="175"/>
      <c r="C67" s="175"/>
      <c r="D67" s="138"/>
      <c r="E67" s="138"/>
      <c r="F67" s="137"/>
      <c r="G67" s="139"/>
      <c r="H67" s="137"/>
      <c r="I67" s="140"/>
      <c r="J67" s="141"/>
    </row>
    <row r="68" spans="1:9" s="2" customFormat="1" ht="24" customHeight="1">
      <c r="A68" s="176"/>
      <c r="B68" s="177"/>
      <c r="C68" s="177"/>
      <c r="D68" s="19"/>
      <c r="E68" s="19"/>
      <c r="F68" s="83"/>
      <c r="G68" s="125"/>
      <c r="H68" s="83"/>
      <c r="I68" s="30"/>
    </row>
    <row r="69" spans="1:9" s="2" customFormat="1" ht="24" customHeight="1">
      <c r="A69" s="176"/>
      <c r="B69" s="177"/>
      <c r="C69" s="177"/>
      <c r="D69" s="19"/>
      <c r="E69" s="19"/>
      <c r="F69" s="83"/>
      <c r="G69" s="125"/>
      <c r="H69" s="83"/>
      <c r="I69" s="30"/>
    </row>
    <row r="70" spans="1:9" s="2" customFormat="1" ht="24" customHeight="1">
      <c r="A70" s="176"/>
      <c r="B70" s="177"/>
      <c r="C70" s="177"/>
      <c r="D70" s="19"/>
      <c r="E70" s="19"/>
      <c r="F70" s="83"/>
      <c r="G70" s="125"/>
      <c r="H70" s="83"/>
      <c r="I70" s="30"/>
    </row>
    <row r="71" spans="1:9" s="2" customFormat="1" ht="24" customHeight="1">
      <c r="A71" s="176"/>
      <c r="B71" s="177"/>
      <c r="C71" s="177"/>
      <c r="D71" s="19"/>
      <c r="E71" s="19"/>
      <c r="F71" s="83"/>
      <c r="G71" s="125"/>
      <c r="H71" s="83"/>
      <c r="I71" s="30"/>
    </row>
    <row r="72" spans="1:10" ht="24" customHeight="1">
      <c r="A72" s="172"/>
      <c r="B72" s="173"/>
      <c r="C72" s="173"/>
      <c r="D72" s="19"/>
      <c r="E72" s="19"/>
      <c r="F72" s="83"/>
      <c r="G72" s="125"/>
      <c r="H72" s="83"/>
      <c r="I72" s="30"/>
      <c r="J72" s="2"/>
    </row>
    <row r="73" spans="1:10" ht="24" customHeight="1">
      <c r="A73" s="339" t="s">
        <v>163</v>
      </c>
      <c r="B73" s="339"/>
      <c r="C73" s="339"/>
      <c r="D73" s="339"/>
      <c r="E73" s="339"/>
      <c r="F73" s="339"/>
      <c r="G73" s="339"/>
      <c r="H73" s="339"/>
      <c r="I73" s="339"/>
      <c r="J73" s="339"/>
    </row>
    <row r="74" spans="1:10" ht="24" customHeight="1" thickBot="1">
      <c r="A74" s="4" t="s">
        <v>8</v>
      </c>
      <c r="B74" s="5"/>
      <c r="C74" s="5"/>
      <c r="D74" s="9"/>
      <c r="E74" s="9"/>
      <c r="F74" s="6"/>
      <c r="G74" s="3"/>
      <c r="H74" s="6"/>
      <c r="I74" s="10"/>
      <c r="J74" s="10"/>
    </row>
    <row r="75" spans="1:10" ht="24" customHeight="1" thickTop="1">
      <c r="A75" s="7" t="s">
        <v>0</v>
      </c>
      <c r="B75" s="8" t="s">
        <v>2</v>
      </c>
      <c r="C75" s="8" t="s">
        <v>1</v>
      </c>
      <c r="D75" s="8" t="s">
        <v>3</v>
      </c>
      <c r="E75" s="8"/>
      <c r="F75" s="324" t="s">
        <v>10</v>
      </c>
      <c r="G75" s="324"/>
      <c r="H75" s="325"/>
      <c r="I75" s="11" t="s">
        <v>4</v>
      </c>
      <c r="J75" s="14" t="s">
        <v>37</v>
      </c>
    </row>
    <row r="76" spans="1:13" ht="24" customHeight="1">
      <c r="A76" s="302">
        <v>44759</v>
      </c>
      <c r="B76" s="310" t="s">
        <v>164</v>
      </c>
      <c r="C76" s="310" t="str">
        <f>F76</f>
        <v>鳴門クラブ</v>
      </c>
      <c r="D76" s="66">
        <v>0.4166666666666667</v>
      </c>
      <c r="E76" s="206" t="s">
        <v>131</v>
      </c>
      <c r="F76" s="86" t="str">
        <f>J38</f>
        <v>鳴門クラブ</v>
      </c>
      <c r="G76" s="143" t="s">
        <v>9</v>
      </c>
      <c r="H76" s="86" t="str">
        <f>J92</f>
        <v>ＳＣＲ＠ＴＣＨ＋（ｽｸﾗｯﾁﾌﾟﾗｽ）</v>
      </c>
      <c r="I76" s="22" t="str">
        <f>F77</f>
        <v>フットボールクラブ　チロリン村 </v>
      </c>
      <c r="J76" s="82"/>
      <c r="M76" s="17"/>
    </row>
    <row r="77" spans="1:13" ht="24" customHeight="1">
      <c r="A77" s="303"/>
      <c r="B77" s="311"/>
      <c r="C77" s="311"/>
      <c r="D77" s="26">
        <v>0.4583333333333333</v>
      </c>
      <c r="E77" s="208" t="s">
        <v>133</v>
      </c>
      <c r="F77" s="142" t="str">
        <f>J43</f>
        <v>フットボールクラブ　チロリン村 </v>
      </c>
      <c r="G77" s="125" t="s">
        <v>9</v>
      </c>
      <c r="H77" s="133" t="str">
        <f>J21</f>
        <v>イエローシニア</v>
      </c>
      <c r="I77" s="23" t="str">
        <f>F78</f>
        <v>徳島県庁ＦＣゴールド</v>
      </c>
      <c r="J77" s="12" t="s">
        <v>59</v>
      </c>
      <c r="M77" s="17"/>
    </row>
    <row r="78" spans="1:13" ht="24" customHeight="1">
      <c r="A78" s="303"/>
      <c r="B78" s="311"/>
      <c r="C78" s="320"/>
      <c r="D78" s="26">
        <v>0.5</v>
      </c>
      <c r="E78" s="208" t="s">
        <v>133</v>
      </c>
      <c r="F78" s="83" t="str">
        <f>J31</f>
        <v>徳島県庁ＦＣゴールド</v>
      </c>
      <c r="G78" s="85" t="s">
        <v>9</v>
      </c>
      <c r="H78" s="83" t="str">
        <f>J6</f>
        <v>吉野倶楽部</v>
      </c>
      <c r="I78" s="23" t="str">
        <f>F79</f>
        <v>FC.鳴門</v>
      </c>
      <c r="J78" s="12" t="s">
        <v>41</v>
      </c>
      <c r="M78" s="17"/>
    </row>
    <row r="79" spans="1:13" ht="24" customHeight="1">
      <c r="A79" s="303"/>
      <c r="B79" s="311"/>
      <c r="C79" s="311" t="str">
        <f>H81</f>
        <v>阿南シニアフットボールクラブ</v>
      </c>
      <c r="D79" s="26">
        <v>0.5416666666666666</v>
      </c>
      <c r="E79" s="208" t="s">
        <v>133</v>
      </c>
      <c r="F79" s="83" t="str">
        <f>J37</f>
        <v>FC.鳴門</v>
      </c>
      <c r="G79" s="85" t="s">
        <v>9</v>
      </c>
      <c r="H79" s="83" t="str">
        <f>J16</f>
        <v>プレフ</v>
      </c>
      <c r="I79" s="23" t="str">
        <f>F80</f>
        <v>阿波ＦＣ</v>
      </c>
      <c r="J79" s="12" t="s">
        <v>42</v>
      </c>
      <c r="M79" s="2"/>
    </row>
    <row r="80" spans="1:13" ht="24" customHeight="1">
      <c r="A80" s="303"/>
      <c r="B80" s="311"/>
      <c r="C80" s="311"/>
      <c r="D80" s="26">
        <v>0.5833333333333334</v>
      </c>
      <c r="E80" s="208" t="s">
        <v>133</v>
      </c>
      <c r="F80" s="83" t="str">
        <f>J58</f>
        <v>阿波ＦＣ</v>
      </c>
      <c r="G80" s="85" t="s">
        <v>9</v>
      </c>
      <c r="H80" s="83" t="str">
        <f>J11</f>
        <v>徳島市シニア サッカークラブ</v>
      </c>
      <c r="I80" s="23" t="str">
        <f>F81</f>
        <v>小松島OFC </v>
      </c>
      <c r="J80" s="201"/>
      <c r="M80" s="2"/>
    </row>
    <row r="81" spans="1:13" ht="24" customHeight="1">
      <c r="A81" s="319"/>
      <c r="B81" s="320"/>
      <c r="C81" s="320"/>
      <c r="D81" s="64">
        <v>0.625</v>
      </c>
      <c r="E81" s="210" t="s">
        <v>133</v>
      </c>
      <c r="F81" s="84" t="str">
        <f>J63</f>
        <v>小松島OFC </v>
      </c>
      <c r="G81" s="126" t="s">
        <v>9</v>
      </c>
      <c r="H81" s="84" t="str">
        <f>J48</f>
        <v>阿南シニアフットボールクラブ</v>
      </c>
      <c r="I81" s="25" t="str">
        <f>H80</f>
        <v>徳島市シニア サッカークラブ</v>
      </c>
      <c r="J81" s="170"/>
      <c r="M81" s="17"/>
    </row>
    <row r="82" spans="1:13" ht="24" customHeight="1">
      <c r="A82" s="303">
        <v>44773</v>
      </c>
      <c r="B82" s="311" t="s">
        <v>164</v>
      </c>
      <c r="C82" s="311" t="str">
        <f>F82</f>
        <v>FC.鳴門</v>
      </c>
      <c r="D82" s="26">
        <v>0.4166666666666667</v>
      </c>
      <c r="E82" s="208" t="s">
        <v>133</v>
      </c>
      <c r="F82" s="83" t="str">
        <f>J37</f>
        <v>FC.鳴門</v>
      </c>
      <c r="G82" s="85" t="s">
        <v>9</v>
      </c>
      <c r="H82" s="83" t="str">
        <f>J58</f>
        <v>阿波ＦＣ</v>
      </c>
      <c r="I82" s="23" t="str">
        <f>F83</f>
        <v>吉野倶楽部</v>
      </c>
      <c r="J82" s="13" t="s">
        <v>33</v>
      </c>
      <c r="M82" s="17"/>
    </row>
    <row r="83" spans="1:13" ht="24" customHeight="1">
      <c r="A83" s="308"/>
      <c r="B83" s="311"/>
      <c r="C83" s="311"/>
      <c r="D83" s="26">
        <v>0.4583333333333333</v>
      </c>
      <c r="E83" s="208" t="s">
        <v>133</v>
      </c>
      <c r="F83" s="83" t="str">
        <f>J6</f>
        <v>吉野倶楽部</v>
      </c>
      <c r="G83" s="85" t="s">
        <v>9</v>
      </c>
      <c r="H83" s="83" t="str">
        <f>J43</f>
        <v>フットボールクラブ　チロリン村 </v>
      </c>
      <c r="I83" s="23" t="str">
        <f>F84</f>
        <v>渭東クラブシニア</v>
      </c>
      <c r="J83" s="13" t="s">
        <v>34</v>
      </c>
      <c r="M83" s="17"/>
    </row>
    <row r="84" spans="1:10" ht="24" customHeight="1">
      <c r="A84" s="308"/>
      <c r="B84" s="311"/>
      <c r="C84" s="320"/>
      <c r="D84" s="26">
        <v>0.5</v>
      </c>
      <c r="E84" s="208" t="s">
        <v>133</v>
      </c>
      <c r="F84" s="83" t="str">
        <f>J53</f>
        <v>渭東クラブシニア</v>
      </c>
      <c r="G84" s="85" t="s">
        <v>9</v>
      </c>
      <c r="H84" s="83" t="str">
        <f>J11</f>
        <v>徳島市シニア サッカークラブ</v>
      </c>
      <c r="I84" s="23" t="str">
        <f>F85</f>
        <v>石井シニアフットボールクラブ</v>
      </c>
      <c r="J84" s="13" t="s">
        <v>35</v>
      </c>
    </row>
    <row r="85" spans="1:10" ht="24" customHeight="1">
      <c r="A85" s="308"/>
      <c r="B85" s="311"/>
      <c r="C85" s="311" t="str">
        <f>H87</f>
        <v>小松島OFC </v>
      </c>
      <c r="D85" s="26">
        <v>0.5416666666666666</v>
      </c>
      <c r="E85" s="208" t="s">
        <v>133</v>
      </c>
      <c r="F85" s="83" t="str">
        <f>J26</f>
        <v>石井シニアフットボールクラブ</v>
      </c>
      <c r="G85" s="85" t="s">
        <v>9</v>
      </c>
      <c r="H85" s="83" t="str">
        <f>J21</f>
        <v>イエローシニア</v>
      </c>
      <c r="I85" s="23" t="str">
        <f>F86</f>
        <v>徳島県庁ＦＣゴールド</v>
      </c>
      <c r="J85" s="201"/>
    </row>
    <row r="86" spans="1:10" ht="24" customHeight="1">
      <c r="A86" s="308"/>
      <c r="B86" s="311"/>
      <c r="C86" s="311"/>
      <c r="D86" s="26">
        <v>0.5833333333333334</v>
      </c>
      <c r="E86" s="208" t="s">
        <v>133</v>
      </c>
      <c r="F86" s="83" t="str">
        <f>J31</f>
        <v>徳島県庁ＦＣゴールド</v>
      </c>
      <c r="G86" s="125" t="s">
        <v>9</v>
      </c>
      <c r="H86" s="83" t="str">
        <f>J48</f>
        <v>阿南シニアフットボールクラブ</v>
      </c>
      <c r="I86" s="23" t="str">
        <f>F87</f>
        <v>プレフ</v>
      </c>
      <c r="J86" s="170"/>
    </row>
    <row r="87" spans="1:10" ht="24" customHeight="1">
      <c r="A87" s="326"/>
      <c r="B87" s="320"/>
      <c r="C87" s="320"/>
      <c r="D87" s="64">
        <v>0.625</v>
      </c>
      <c r="E87" s="210" t="s">
        <v>133</v>
      </c>
      <c r="F87" s="84" t="str">
        <f>J16</f>
        <v>プレフ</v>
      </c>
      <c r="G87" s="127" t="s">
        <v>9</v>
      </c>
      <c r="H87" s="84" t="str">
        <f>J63</f>
        <v>小松島OFC </v>
      </c>
      <c r="I87" s="25" t="str">
        <f>H86</f>
        <v>阿南シニアフットボールクラブ</v>
      </c>
      <c r="J87" s="13" t="s">
        <v>17</v>
      </c>
    </row>
    <row r="88" spans="1:10" ht="24" customHeight="1">
      <c r="A88" s="302">
        <v>44808</v>
      </c>
      <c r="B88" s="310" t="s">
        <v>137</v>
      </c>
      <c r="C88" s="310" t="str">
        <f>F88</f>
        <v>川友楽</v>
      </c>
      <c r="D88" s="26">
        <v>0.4166666666666667</v>
      </c>
      <c r="E88" s="204" t="s">
        <v>131</v>
      </c>
      <c r="F88" s="83" t="str">
        <f>J122</f>
        <v>川友楽</v>
      </c>
      <c r="G88" s="125" t="s">
        <v>9</v>
      </c>
      <c r="H88" s="83" t="str">
        <f>J92</f>
        <v>ＳＣＲ＠ＴＣＨ＋（ｽｸﾗｯﾁﾌﾟﾗｽ）</v>
      </c>
      <c r="I88" s="23" t="str">
        <f>F89</f>
        <v>Ｔ・Ｃ・Ｏ・ＳＣ</v>
      </c>
      <c r="J88" s="13" t="s">
        <v>6</v>
      </c>
    </row>
    <row r="89" spans="1:10" ht="24" customHeight="1">
      <c r="A89" s="303"/>
      <c r="B89" s="311"/>
      <c r="C89" s="311"/>
      <c r="D89" s="26">
        <v>0.4583333333333333</v>
      </c>
      <c r="E89" s="204" t="s">
        <v>131</v>
      </c>
      <c r="F89" s="83" t="str">
        <f>J77</f>
        <v>Ｔ・Ｃ・Ｏ・ＳＣ</v>
      </c>
      <c r="G89" s="125" t="s">
        <v>9</v>
      </c>
      <c r="H89" s="83" t="str">
        <f>J117</f>
        <v>鴨島フットボールクラブ </v>
      </c>
      <c r="I89" s="23" t="str">
        <f>F90</f>
        <v>Ｚ　　団</v>
      </c>
      <c r="J89" s="13" t="s">
        <v>11</v>
      </c>
    </row>
    <row r="90" spans="1:10" ht="24" customHeight="1">
      <c r="A90" s="303"/>
      <c r="B90" s="311"/>
      <c r="C90" s="311"/>
      <c r="D90" s="26">
        <v>0.5</v>
      </c>
      <c r="E90" s="204" t="s">
        <v>131</v>
      </c>
      <c r="F90" s="83" t="str">
        <f>J82</f>
        <v>Ｚ　　団</v>
      </c>
      <c r="G90" s="125" t="s">
        <v>9</v>
      </c>
      <c r="H90" s="83" t="str">
        <f>J87</f>
        <v>応神クラブ </v>
      </c>
      <c r="I90" s="23" t="str">
        <f>F91</f>
        <v>RED　OLD</v>
      </c>
      <c r="J90" s="201"/>
    </row>
    <row r="91" spans="1:10" ht="24" customHeight="1">
      <c r="A91" s="303"/>
      <c r="B91" s="311"/>
      <c r="C91" s="311"/>
      <c r="D91" s="26">
        <v>0.5416666666666666</v>
      </c>
      <c r="E91" s="204" t="s">
        <v>131</v>
      </c>
      <c r="F91" s="83" t="str">
        <f>J107</f>
        <v>RED　OLD</v>
      </c>
      <c r="G91" s="125" t="s">
        <v>9</v>
      </c>
      <c r="H91" s="83" t="str">
        <f>J102</f>
        <v>津田フットボールクラブ</v>
      </c>
      <c r="I91" s="23" t="str">
        <f>F92</f>
        <v>阿波ＦＣ</v>
      </c>
      <c r="J91" s="170"/>
    </row>
    <row r="92" spans="1:10" ht="24" customHeight="1">
      <c r="A92" s="303"/>
      <c r="B92" s="311"/>
      <c r="C92" s="311"/>
      <c r="D92" s="26">
        <v>0.5833333333333334</v>
      </c>
      <c r="E92" s="26" t="s">
        <v>9</v>
      </c>
      <c r="F92" s="83" t="str">
        <f>J58</f>
        <v>阿波ＦＣ</v>
      </c>
      <c r="G92" s="125" t="s">
        <v>9</v>
      </c>
      <c r="H92" s="83" t="str">
        <f>J97</f>
        <v>オールディーズＦＣ</v>
      </c>
      <c r="I92" s="23" t="str">
        <f>F93</f>
        <v>STAR WEST</v>
      </c>
      <c r="J92" s="15" t="s">
        <v>45</v>
      </c>
    </row>
    <row r="93" spans="1:10" ht="24" customHeight="1">
      <c r="A93" s="319"/>
      <c r="B93" s="320"/>
      <c r="C93" s="320"/>
      <c r="D93" s="64">
        <v>0.625</v>
      </c>
      <c r="E93" s="205" t="s">
        <v>131</v>
      </c>
      <c r="F93" s="135" t="str">
        <f>J112</f>
        <v>STAR WEST</v>
      </c>
      <c r="G93" s="127" t="s">
        <v>9</v>
      </c>
      <c r="H93" s="134" t="str">
        <f>J38</f>
        <v>鳴門クラブ</v>
      </c>
      <c r="I93" s="25" t="str">
        <f>H92</f>
        <v>オールディーズＦＣ</v>
      </c>
      <c r="J93" s="13" t="s">
        <v>46</v>
      </c>
    </row>
    <row r="94" spans="1:10" ht="24" customHeight="1">
      <c r="A94" s="302">
        <v>44815</v>
      </c>
      <c r="B94" s="310" t="s">
        <v>137</v>
      </c>
      <c r="C94" s="310" t="str">
        <f>F94</f>
        <v>石井シニアフットボールクラブ</v>
      </c>
      <c r="D94" s="26">
        <v>0.4166666666666667</v>
      </c>
      <c r="E94" s="208" t="s">
        <v>133</v>
      </c>
      <c r="F94" s="83" t="str">
        <f>J26</f>
        <v>石井シニアフットボールクラブ</v>
      </c>
      <c r="G94" s="125" t="s">
        <v>9</v>
      </c>
      <c r="H94" s="83" t="str">
        <f>J48</f>
        <v>阿南シニアフットボールクラブ</v>
      </c>
      <c r="I94" s="23" t="str">
        <f>F95</f>
        <v>フットボールクラブ　チロリン村 </v>
      </c>
      <c r="J94" s="13" t="s">
        <v>47</v>
      </c>
    </row>
    <row r="95" spans="1:10" ht="24" customHeight="1">
      <c r="A95" s="303"/>
      <c r="B95" s="311"/>
      <c r="C95" s="311"/>
      <c r="D95" s="26">
        <v>0.4583333333333333</v>
      </c>
      <c r="E95" s="208" t="s">
        <v>133</v>
      </c>
      <c r="F95" s="83" t="str">
        <f>J43</f>
        <v>フットボールクラブ　チロリン村 </v>
      </c>
      <c r="G95" s="125" t="s">
        <v>9</v>
      </c>
      <c r="H95" s="83" t="str">
        <f>J16</f>
        <v>プレフ</v>
      </c>
      <c r="I95" s="23" t="str">
        <f>F96</f>
        <v>阿波ＦＣ</v>
      </c>
      <c r="J95" s="201"/>
    </row>
    <row r="96" spans="1:10" ht="24" customHeight="1">
      <c r="A96" s="303"/>
      <c r="B96" s="311"/>
      <c r="C96" s="311"/>
      <c r="D96" s="26">
        <v>0.5</v>
      </c>
      <c r="E96" s="208" t="s">
        <v>133</v>
      </c>
      <c r="F96" s="83" t="str">
        <f>J58</f>
        <v>阿波ＦＣ</v>
      </c>
      <c r="G96" s="125" t="s">
        <v>9</v>
      </c>
      <c r="H96" s="83" t="str">
        <f>J53</f>
        <v>渭東クラブシニア</v>
      </c>
      <c r="I96" s="23" t="str">
        <f>F97</f>
        <v>イエローシニア</v>
      </c>
      <c r="J96" s="170"/>
    </row>
    <row r="97" spans="1:10" ht="24" customHeight="1">
      <c r="A97" s="303"/>
      <c r="B97" s="311"/>
      <c r="C97" s="311"/>
      <c r="D97" s="26">
        <v>0.5416666666666666</v>
      </c>
      <c r="E97" s="208" t="s">
        <v>133</v>
      </c>
      <c r="F97" s="83" t="str">
        <f>J21</f>
        <v>イエローシニア</v>
      </c>
      <c r="G97" s="125" t="s">
        <v>9</v>
      </c>
      <c r="H97" s="83" t="str">
        <f>J6</f>
        <v>吉野倶楽部</v>
      </c>
      <c r="I97" s="23" t="str">
        <f>F98</f>
        <v>徳島市シニア サッカークラブ</v>
      </c>
      <c r="J97" s="13" t="s">
        <v>20</v>
      </c>
    </row>
    <row r="98" spans="1:10" ht="24" customHeight="1">
      <c r="A98" s="303"/>
      <c r="B98" s="311"/>
      <c r="C98" s="311"/>
      <c r="D98" s="26">
        <v>0.5833333333333334</v>
      </c>
      <c r="E98" s="208" t="s">
        <v>133</v>
      </c>
      <c r="F98" s="83" t="str">
        <f>J11</f>
        <v>徳島市シニア サッカークラブ</v>
      </c>
      <c r="G98" s="125" t="s">
        <v>9</v>
      </c>
      <c r="H98" s="83" t="str">
        <f>J31</f>
        <v>徳島県庁ＦＣゴールド</v>
      </c>
      <c r="I98" s="23" t="str">
        <f>F99</f>
        <v>小松島OFC </v>
      </c>
      <c r="J98" s="13" t="s">
        <v>21</v>
      </c>
    </row>
    <row r="99" spans="1:10" ht="24" customHeight="1">
      <c r="A99" s="303"/>
      <c r="B99" s="311"/>
      <c r="C99" s="311"/>
      <c r="D99" s="26">
        <v>0.625</v>
      </c>
      <c r="E99" s="208" t="s">
        <v>133</v>
      </c>
      <c r="F99" s="142" t="str">
        <f>J63</f>
        <v>小松島OFC </v>
      </c>
      <c r="G99" s="125" t="s">
        <v>9</v>
      </c>
      <c r="H99" s="133" t="str">
        <f>J37</f>
        <v>FC.鳴門</v>
      </c>
      <c r="I99" s="23" t="str">
        <f>H98</f>
        <v>徳島県庁ＦＣゴールド</v>
      </c>
      <c r="J99" s="13" t="s">
        <v>22</v>
      </c>
    </row>
    <row r="100" spans="1:10" ht="24" customHeight="1">
      <c r="A100" s="302">
        <v>44822</v>
      </c>
      <c r="B100" s="310" t="s">
        <v>137</v>
      </c>
      <c r="C100" s="310" t="str">
        <f>F100</f>
        <v>RED　OLD</v>
      </c>
      <c r="D100" s="66">
        <v>0.4166666666666667</v>
      </c>
      <c r="E100" s="206" t="s">
        <v>131</v>
      </c>
      <c r="F100" s="86" t="str">
        <f>J107</f>
        <v>RED　OLD</v>
      </c>
      <c r="G100" s="143" t="s">
        <v>9</v>
      </c>
      <c r="H100" s="86" t="str">
        <f>J122</f>
        <v>川友楽</v>
      </c>
      <c r="I100" s="22" t="str">
        <f>F101</f>
        <v>Ｔ・Ｃ・Ｏ・ＳＣ</v>
      </c>
      <c r="J100" s="201"/>
    </row>
    <row r="101" spans="1:10" ht="24" customHeight="1">
      <c r="A101" s="303"/>
      <c r="B101" s="311"/>
      <c r="C101" s="311"/>
      <c r="D101" s="26">
        <v>0.4583333333333333</v>
      </c>
      <c r="E101" s="204" t="s">
        <v>131</v>
      </c>
      <c r="F101" s="83" t="str">
        <f>J77</f>
        <v>Ｔ・Ｃ・Ｏ・ＳＣ</v>
      </c>
      <c r="G101" s="125" t="s">
        <v>9</v>
      </c>
      <c r="H101" s="83" t="str">
        <f>J38</f>
        <v>鳴門クラブ</v>
      </c>
      <c r="I101" s="23" t="str">
        <f>F102</f>
        <v>鴨島フットボールクラブ </v>
      </c>
      <c r="J101" s="170"/>
    </row>
    <row r="102" spans="1:10" ht="24" customHeight="1">
      <c r="A102" s="303"/>
      <c r="B102" s="311"/>
      <c r="C102" s="311"/>
      <c r="D102" s="26">
        <v>0.5</v>
      </c>
      <c r="E102" s="204" t="s">
        <v>131</v>
      </c>
      <c r="F102" s="83" t="str">
        <f>J117</f>
        <v>鴨島フットボールクラブ </v>
      </c>
      <c r="G102" s="125" t="s">
        <v>9</v>
      </c>
      <c r="H102" s="83" t="str">
        <f>J82</f>
        <v>Ｚ　　団</v>
      </c>
      <c r="I102" s="23" t="str">
        <f>F103</f>
        <v>オールディーズＦＣ</v>
      </c>
      <c r="J102" s="13" t="s">
        <v>36</v>
      </c>
    </row>
    <row r="103" spans="1:10" ht="24" customHeight="1">
      <c r="A103" s="303"/>
      <c r="B103" s="311"/>
      <c r="C103" s="311"/>
      <c r="D103" s="26">
        <v>0.5416666666666666</v>
      </c>
      <c r="E103" s="204" t="s">
        <v>131</v>
      </c>
      <c r="F103" s="83" t="str">
        <f>J97</f>
        <v>オールディーズＦＣ</v>
      </c>
      <c r="G103" s="125" t="s">
        <v>9</v>
      </c>
      <c r="H103" s="83" t="str">
        <f>J92</f>
        <v>ＳＣＲ＠ＴＣＨ＋（ｽｸﾗｯﾁﾌﾟﾗｽ）</v>
      </c>
      <c r="I103" s="23" t="str">
        <f>F104</f>
        <v>津田フットボールクラブ</v>
      </c>
      <c r="J103" s="13" t="s">
        <v>55</v>
      </c>
    </row>
    <row r="104" spans="1:10" ht="24" customHeight="1">
      <c r="A104" s="303"/>
      <c r="B104" s="311"/>
      <c r="C104" s="311"/>
      <c r="D104" s="26">
        <v>0.5833333333333334</v>
      </c>
      <c r="E104" s="204" t="s">
        <v>131</v>
      </c>
      <c r="F104" s="83" t="str">
        <f>J102</f>
        <v>津田フットボールクラブ</v>
      </c>
      <c r="G104" s="125" t="s">
        <v>9</v>
      </c>
      <c r="H104" s="83" t="str">
        <f>J112</f>
        <v>STAR WEST</v>
      </c>
      <c r="I104" s="23" t="str">
        <f>F105</f>
        <v>応神クラブ </v>
      </c>
      <c r="J104" s="13" t="s">
        <v>56</v>
      </c>
    </row>
    <row r="105" spans="1:10" ht="24" customHeight="1">
      <c r="A105" s="319"/>
      <c r="B105" s="320"/>
      <c r="C105" s="320"/>
      <c r="D105" s="64">
        <v>0.625</v>
      </c>
      <c r="E105" s="64" t="s">
        <v>9</v>
      </c>
      <c r="F105" s="135" t="str">
        <f>J87</f>
        <v>応神クラブ </v>
      </c>
      <c r="G105" s="127" t="s">
        <v>9</v>
      </c>
      <c r="H105" s="134" t="str">
        <f>J63</f>
        <v>小松島OFC </v>
      </c>
      <c r="I105" s="25" t="str">
        <f>H104</f>
        <v>STAR WEST</v>
      </c>
      <c r="J105" s="201"/>
    </row>
    <row r="106" spans="1:10" ht="24" customHeight="1">
      <c r="A106" s="302">
        <v>44836</v>
      </c>
      <c r="B106" s="310" t="s">
        <v>164</v>
      </c>
      <c r="C106" s="310" t="str">
        <f>F106</f>
        <v>応神クラブ </v>
      </c>
      <c r="D106" s="26">
        <v>0.4166666666666667</v>
      </c>
      <c r="E106" s="204" t="s">
        <v>131</v>
      </c>
      <c r="F106" s="83" t="str">
        <f>J87</f>
        <v>応神クラブ </v>
      </c>
      <c r="G106" s="125" t="s">
        <v>9</v>
      </c>
      <c r="H106" s="83" t="str">
        <f>J102</f>
        <v>津田フットボールクラブ</v>
      </c>
      <c r="I106" s="23" t="str">
        <f>F107</f>
        <v>川友楽</v>
      </c>
      <c r="J106" s="170"/>
    </row>
    <row r="107" spans="1:10" ht="24" customHeight="1">
      <c r="A107" s="303"/>
      <c r="B107" s="311"/>
      <c r="C107" s="311"/>
      <c r="D107" s="26">
        <v>0.4583333333333333</v>
      </c>
      <c r="E107" s="204" t="s">
        <v>131</v>
      </c>
      <c r="F107" s="83" t="str">
        <f>J122</f>
        <v>川友楽</v>
      </c>
      <c r="G107" s="125" t="s">
        <v>9</v>
      </c>
      <c r="H107" s="83" t="str">
        <f>J97</f>
        <v>オールディーズＦＣ</v>
      </c>
      <c r="I107" s="23" t="str">
        <f>F108</f>
        <v>鴨島フットボールクラブ </v>
      </c>
      <c r="J107" s="16" t="s">
        <v>139</v>
      </c>
    </row>
    <row r="108" spans="1:10" ht="24" customHeight="1">
      <c r="A108" s="303"/>
      <c r="B108" s="311"/>
      <c r="C108" s="320"/>
      <c r="D108" s="26">
        <v>0.5</v>
      </c>
      <c r="E108" s="204" t="s">
        <v>131</v>
      </c>
      <c r="F108" s="83" t="str">
        <f>J117</f>
        <v>鴨島フットボールクラブ </v>
      </c>
      <c r="G108" s="125" t="s">
        <v>9</v>
      </c>
      <c r="H108" s="83" t="str">
        <f>J38</f>
        <v>鳴門クラブ</v>
      </c>
      <c r="I108" s="23" t="str">
        <f>F109</f>
        <v>RED　OLD</v>
      </c>
      <c r="J108" s="16" t="s">
        <v>62</v>
      </c>
    </row>
    <row r="109" spans="1:10" ht="24" customHeight="1">
      <c r="A109" s="303"/>
      <c r="B109" s="311"/>
      <c r="C109" s="310" t="str">
        <f>H111</f>
        <v>徳島県庁ＦＣゴールド</v>
      </c>
      <c r="D109" s="26">
        <v>0.5416666666666666</v>
      </c>
      <c r="E109" s="204" t="s">
        <v>131</v>
      </c>
      <c r="F109" s="83" t="str">
        <f>J107</f>
        <v>RED　OLD</v>
      </c>
      <c r="G109" s="125" t="s">
        <v>9</v>
      </c>
      <c r="H109" s="83" t="str">
        <f>J77</f>
        <v>Ｔ・Ｃ・Ｏ・ＳＣ</v>
      </c>
      <c r="I109" s="23" t="str">
        <f>F110</f>
        <v>STAR WEST</v>
      </c>
      <c r="J109" s="16" t="s">
        <v>63</v>
      </c>
    </row>
    <row r="110" spans="1:10" ht="24" customHeight="1">
      <c r="A110" s="303"/>
      <c r="B110" s="311"/>
      <c r="C110" s="311"/>
      <c r="D110" s="26">
        <v>0.5833333333333334</v>
      </c>
      <c r="E110" s="204" t="s">
        <v>131</v>
      </c>
      <c r="F110" s="83" t="str">
        <f>J112</f>
        <v>STAR WEST</v>
      </c>
      <c r="G110" s="125" t="s">
        <v>9</v>
      </c>
      <c r="H110" s="83" t="str">
        <f>J82</f>
        <v>Ｚ　　団</v>
      </c>
      <c r="I110" s="23" t="str">
        <f>F111</f>
        <v>ＳＣＲ＠ＴＣＨ＋（ｽｸﾗｯﾁﾌﾟﾗｽ）</v>
      </c>
      <c r="J110" s="201"/>
    </row>
    <row r="111" spans="1:13" ht="24" customHeight="1">
      <c r="A111" s="319"/>
      <c r="B111" s="320"/>
      <c r="C111" s="320"/>
      <c r="D111" s="64">
        <v>0.625</v>
      </c>
      <c r="E111" s="64" t="s">
        <v>9</v>
      </c>
      <c r="F111" s="135" t="str">
        <f>J92</f>
        <v>ＳＣＲ＠ＴＣＨ＋（ｽｸﾗｯﾁﾌﾟﾗｽ）</v>
      </c>
      <c r="G111" s="127" t="s">
        <v>9</v>
      </c>
      <c r="H111" s="134" t="str">
        <f>J31</f>
        <v>徳島県庁ＦＣゴールド</v>
      </c>
      <c r="I111" s="25" t="str">
        <f>H110</f>
        <v>Ｚ　　団</v>
      </c>
      <c r="J111" s="170"/>
      <c r="M111" s="17"/>
    </row>
    <row r="112" spans="1:13" ht="24" customHeight="1">
      <c r="A112" s="302">
        <v>44850</v>
      </c>
      <c r="B112" s="310" t="s">
        <v>164</v>
      </c>
      <c r="C112" s="310" t="str">
        <f>F112</f>
        <v>阿波ＦＣ</v>
      </c>
      <c r="D112" s="66">
        <v>0.4166666666666667</v>
      </c>
      <c r="E112" s="207" t="s">
        <v>133</v>
      </c>
      <c r="F112" s="86" t="s">
        <v>153</v>
      </c>
      <c r="G112" s="130" t="s">
        <v>9</v>
      </c>
      <c r="H112" s="86" t="s">
        <v>158</v>
      </c>
      <c r="I112" s="22" t="str">
        <f>F113</f>
        <v>イエローシニア</v>
      </c>
      <c r="J112" s="15" t="s">
        <v>140</v>
      </c>
      <c r="M112" s="17"/>
    </row>
    <row r="113" spans="1:13" ht="24" customHeight="1">
      <c r="A113" s="308"/>
      <c r="B113" s="311"/>
      <c r="C113" s="311"/>
      <c r="D113" s="26">
        <v>0.4583333333333333</v>
      </c>
      <c r="E113" s="208" t="s">
        <v>133</v>
      </c>
      <c r="F113" s="83" t="s">
        <v>154</v>
      </c>
      <c r="G113" s="85" t="s">
        <v>9</v>
      </c>
      <c r="H113" s="83" t="s">
        <v>159</v>
      </c>
      <c r="I113" s="23" t="str">
        <f>F114</f>
        <v>FC.鳴門</v>
      </c>
      <c r="J113" s="15" t="s">
        <v>65</v>
      </c>
      <c r="M113" s="17"/>
    </row>
    <row r="114" spans="1:10" ht="24" customHeight="1">
      <c r="A114" s="308"/>
      <c r="B114" s="311"/>
      <c r="C114" s="320"/>
      <c r="D114" s="26">
        <v>0.5</v>
      </c>
      <c r="E114" s="208" t="s">
        <v>133</v>
      </c>
      <c r="F114" s="83" t="s">
        <v>155</v>
      </c>
      <c r="G114" s="85" t="s">
        <v>9</v>
      </c>
      <c r="H114" s="83" t="s">
        <v>160</v>
      </c>
      <c r="I114" s="23" t="str">
        <f>F115</f>
        <v>徳島市シニア サッカークラブ</v>
      </c>
      <c r="J114" s="15" t="s">
        <v>66</v>
      </c>
    </row>
    <row r="115" spans="1:13" ht="24" customHeight="1">
      <c r="A115" s="308"/>
      <c r="B115" s="311"/>
      <c r="C115" s="310" t="str">
        <f>H117</f>
        <v>吉野倶楽部</v>
      </c>
      <c r="D115" s="26">
        <v>0.5416666666666666</v>
      </c>
      <c r="E115" s="208" t="s">
        <v>133</v>
      </c>
      <c r="F115" s="83" t="s">
        <v>156</v>
      </c>
      <c r="G115" s="85" t="s">
        <v>9</v>
      </c>
      <c r="H115" s="83" t="s">
        <v>161</v>
      </c>
      <c r="I115" s="23" t="str">
        <f>F116</f>
        <v>プレフ</v>
      </c>
      <c r="J115" s="201"/>
      <c r="M115" s="17"/>
    </row>
    <row r="116" spans="1:13" ht="24" customHeight="1">
      <c r="A116" s="308"/>
      <c r="B116" s="311"/>
      <c r="C116" s="311"/>
      <c r="D116" s="26">
        <v>0.5833333333333334</v>
      </c>
      <c r="E116" s="208" t="s">
        <v>133</v>
      </c>
      <c r="F116" s="83" t="s">
        <v>157</v>
      </c>
      <c r="G116" s="125" t="s">
        <v>9</v>
      </c>
      <c r="H116" s="83" t="s">
        <v>162</v>
      </c>
      <c r="I116" s="23" t="str">
        <f>F117</f>
        <v>小松島OFC </v>
      </c>
      <c r="J116" s="170"/>
      <c r="M116" s="17"/>
    </row>
    <row r="117" spans="1:13" ht="24" customHeight="1">
      <c r="A117" s="326"/>
      <c r="B117" s="320"/>
      <c r="C117" s="320"/>
      <c r="D117" s="64">
        <v>0.625</v>
      </c>
      <c r="E117" s="210" t="s">
        <v>133</v>
      </c>
      <c r="F117" s="84" t="str">
        <f>J63</f>
        <v>小松島OFC </v>
      </c>
      <c r="G117" s="127" t="s">
        <v>9</v>
      </c>
      <c r="H117" s="84" t="str">
        <f>J6</f>
        <v>吉野倶楽部</v>
      </c>
      <c r="I117" s="25" t="str">
        <f>H116</f>
        <v>渭東クラブシニア</v>
      </c>
      <c r="J117" s="13" t="s">
        <v>116</v>
      </c>
      <c r="M117" s="17"/>
    </row>
    <row r="118" spans="1:13" ht="24" customHeight="1">
      <c r="A118" s="302">
        <v>44871</v>
      </c>
      <c r="B118" s="310" t="s">
        <v>169</v>
      </c>
      <c r="C118" s="310" t="str">
        <f>F118</f>
        <v>プレフ</v>
      </c>
      <c r="D118" s="66">
        <v>0.4166666666666667</v>
      </c>
      <c r="E118" s="208" t="s">
        <v>133</v>
      </c>
      <c r="F118" s="86" t="str">
        <f>J16</f>
        <v>プレフ</v>
      </c>
      <c r="G118" s="130" t="s">
        <v>9</v>
      </c>
      <c r="H118" s="86" t="str">
        <f>J31</f>
        <v>徳島県庁ＦＣゴールド</v>
      </c>
      <c r="I118" s="22" t="str">
        <f>F119</f>
        <v>阿波ＦＣ</v>
      </c>
      <c r="J118" s="13" t="s">
        <v>24</v>
      </c>
      <c r="M118" s="2"/>
    </row>
    <row r="119" spans="1:10" ht="24" customHeight="1">
      <c r="A119" s="303"/>
      <c r="B119" s="311"/>
      <c r="C119" s="311"/>
      <c r="D119" s="26">
        <v>0.4583333333333333</v>
      </c>
      <c r="E119" s="208" t="s">
        <v>133</v>
      </c>
      <c r="F119" s="83" t="str">
        <f>J58</f>
        <v>阿波ＦＣ</v>
      </c>
      <c r="G119" s="85" t="s">
        <v>9</v>
      </c>
      <c r="H119" s="83" t="str">
        <f>J26</f>
        <v>石井シニアフットボールクラブ</v>
      </c>
      <c r="I119" s="23" t="str">
        <f>F120</f>
        <v>フットボールクラブ　チロリン村 </v>
      </c>
      <c r="J119" s="13" t="s">
        <v>117</v>
      </c>
    </row>
    <row r="120" spans="1:10" ht="24" customHeight="1">
      <c r="A120" s="303"/>
      <c r="B120" s="311"/>
      <c r="C120" s="311"/>
      <c r="D120" s="26">
        <v>0.5</v>
      </c>
      <c r="E120" s="208" t="s">
        <v>133</v>
      </c>
      <c r="F120" s="83" t="str">
        <f>J43</f>
        <v>フットボールクラブ　チロリン村 </v>
      </c>
      <c r="G120" s="85" t="s">
        <v>9</v>
      </c>
      <c r="H120" s="83" t="str">
        <f>J53</f>
        <v>渭東クラブシニア</v>
      </c>
      <c r="I120" s="23" t="str">
        <f>F121</f>
        <v>FC.鳴門</v>
      </c>
      <c r="J120" s="201"/>
    </row>
    <row r="121" spans="1:10" ht="24" customHeight="1">
      <c r="A121" s="303"/>
      <c r="B121" s="311"/>
      <c r="C121" s="311"/>
      <c r="D121" s="26">
        <v>0.5416666666666666</v>
      </c>
      <c r="E121" s="208" t="s">
        <v>133</v>
      </c>
      <c r="F121" s="83" t="str">
        <f>J37</f>
        <v>FC.鳴門</v>
      </c>
      <c r="G121" s="85" t="s">
        <v>9</v>
      </c>
      <c r="H121" s="83" t="str">
        <f>J6</f>
        <v>吉野倶楽部</v>
      </c>
      <c r="I121" s="23" t="str">
        <f>F122</f>
        <v>阿南シニアフットボールクラブ</v>
      </c>
      <c r="J121" s="170"/>
    </row>
    <row r="122" spans="1:10" ht="24" customHeight="1">
      <c r="A122" s="303"/>
      <c r="B122" s="311"/>
      <c r="C122" s="311"/>
      <c r="D122" s="26">
        <v>0.5833333333333334</v>
      </c>
      <c r="E122" s="208" t="s">
        <v>133</v>
      </c>
      <c r="F122" s="83" t="str">
        <f>J48</f>
        <v>阿南シニアフットボールクラブ</v>
      </c>
      <c r="G122" s="125" t="s">
        <v>9</v>
      </c>
      <c r="H122" s="83" t="str">
        <f>J11</f>
        <v>徳島市シニア サッカークラブ</v>
      </c>
      <c r="I122" s="23" t="str">
        <f>F123</f>
        <v>小松島OFC </v>
      </c>
      <c r="J122" s="13" t="s">
        <v>13</v>
      </c>
    </row>
    <row r="123" spans="1:10" ht="24" customHeight="1">
      <c r="A123" s="303"/>
      <c r="B123" s="320"/>
      <c r="C123" s="320"/>
      <c r="D123" s="64">
        <v>0.625</v>
      </c>
      <c r="E123" s="210" t="s">
        <v>133</v>
      </c>
      <c r="F123" s="84" t="str">
        <f>J63</f>
        <v>小松島OFC </v>
      </c>
      <c r="G123" s="127" t="s">
        <v>9</v>
      </c>
      <c r="H123" s="84" t="str">
        <f>J21</f>
        <v>イエローシニア</v>
      </c>
      <c r="I123" s="25" t="str">
        <f>H122</f>
        <v>徳島市シニア サッカークラブ</v>
      </c>
      <c r="J123" s="168" t="s">
        <v>31</v>
      </c>
    </row>
    <row r="124" spans="1:10" ht="24" customHeight="1">
      <c r="A124" s="303"/>
      <c r="B124" s="327" t="s">
        <v>129</v>
      </c>
      <c r="C124" s="330" t="str">
        <f>F124</f>
        <v>RED　OLD</v>
      </c>
      <c r="D124" s="165">
        <v>0.375</v>
      </c>
      <c r="E124" s="206" t="s">
        <v>131</v>
      </c>
      <c r="F124" s="44" t="str">
        <f>J107</f>
        <v>RED　OLD</v>
      </c>
      <c r="G124" s="44" t="s">
        <v>9</v>
      </c>
      <c r="H124" s="44" t="str">
        <f>J117</f>
        <v>鴨島フットボールクラブ </v>
      </c>
      <c r="I124" s="163" t="str">
        <f>F125</f>
        <v>ＳＣＲ＠ＴＣＨ＋（ｽｸﾗｯﾁﾌﾟﾗｽ）</v>
      </c>
      <c r="J124" s="168" t="s">
        <v>32</v>
      </c>
    </row>
    <row r="125" spans="1:10" ht="24" customHeight="1">
      <c r="A125" s="303"/>
      <c r="B125" s="328"/>
      <c r="C125" s="331"/>
      <c r="D125" s="166">
        <v>0.4166666666666667</v>
      </c>
      <c r="E125" s="204" t="s">
        <v>131</v>
      </c>
      <c r="F125" s="17" t="str">
        <f>J92</f>
        <v>ＳＣＲ＠ＴＣＨ＋（ｽｸﾗｯﾁﾌﾟﾗｽ）</v>
      </c>
      <c r="G125" s="17" t="s">
        <v>9</v>
      </c>
      <c r="H125" s="17" t="str">
        <f>J112</f>
        <v>STAR WEST</v>
      </c>
      <c r="I125" s="169" t="str">
        <f>F126</f>
        <v>Ｔ・Ｃ・Ｏ・ＳＣ</v>
      </c>
      <c r="J125" s="201"/>
    </row>
    <row r="126" spans="1:10" ht="24" customHeight="1">
      <c r="A126" s="303"/>
      <c r="B126" s="328"/>
      <c r="C126" s="331"/>
      <c r="D126" s="166">
        <v>0.4583333333333333</v>
      </c>
      <c r="E126" s="204" t="s">
        <v>131</v>
      </c>
      <c r="F126" s="17" t="str">
        <f>J77</f>
        <v>Ｔ・Ｃ・Ｏ・ＳＣ</v>
      </c>
      <c r="G126" s="17" t="s">
        <v>9</v>
      </c>
      <c r="H126" s="17" t="str">
        <f>J122</f>
        <v>川友楽</v>
      </c>
      <c r="I126" s="169" t="str">
        <f>F127</f>
        <v>オールディーズＦＣ</v>
      </c>
      <c r="J126" s="170"/>
    </row>
    <row r="127" spans="1:10" ht="24" customHeight="1">
      <c r="A127" s="319"/>
      <c r="B127" s="329"/>
      <c r="C127" s="332"/>
      <c r="D127" s="167">
        <v>0.5</v>
      </c>
      <c r="E127" s="205" t="s">
        <v>131</v>
      </c>
      <c r="F127" s="51" t="str">
        <f>J97</f>
        <v>オールディーズＦＣ</v>
      </c>
      <c r="G127" s="51" t="s">
        <v>9</v>
      </c>
      <c r="H127" s="51" t="str">
        <f>J87</f>
        <v>応神クラブ </v>
      </c>
      <c r="I127" s="164" t="str">
        <f>H126</f>
        <v>川友楽</v>
      </c>
      <c r="J127" s="13" t="s">
        <v>141</v>
      </c>
    </row>
    <row r="128" spans="1:10" ht="24" customHeight="1">
      <c r="A128" s="302">
        <v>44878</v>
      </c>
      <c r="B128" s="310" t="s">
        <v>164</v>
      </c>
      <c r="C128" s="310" t="str">
        <f>F128</f>
        <v>オールディーズＦＣ</v>
      </c>
      <c r="D128" s="66">
        <v>0.4166666666666667</v>
      </c>
      <c r="E128" s="66" t="s">
        <v>9</v>
      </c>
      <c r="F128" s="86" t="str">
        <f>J97</f>
        <v>オールディーズＦＣ</v>
      </c>
      <c r="G128" s="130" t="s">
        <v>9</v>
      </c>
      <c r="H128" s="86" t="str">
        <f>J21</f>
        <v>イエローシニア</v>
      </c>
      <c r="I128" s="23" t="str">
        <f>F129</f>
        <v>鳴門クラブ</v>
      </c>
      <c r="J128" s="13" t="s">
        <v>143</v>
      </c>
    </row>
    <row r="129" spans="1:10" ht="24" customHeight="1">
      <c r="A129" s="303"/>
      <c r="B129" s="311"/>
      <c r="C129" s="311"/>
      <c r="D129" s="26">
        <v>0.4583333333333333</v>
      </c>
      <c r="E129" s="26" t="s">
        <v>9</v>
      </c>
      <c r="F129" s="83" t="str">
        <f>J38</f>
        <v>鳴門クラブ</v>
      </c>
      <c r="G129" s="85" t="s">
        <v>9</v>
      </c>
      <c r="H129" s="83" t="str">
        <f>J11</f>
        <v>徳島市シニア サッカークラブ</v>
      </c>
      <c r="I129" s="23" t="str">
        <f>F130</f>
        <v>渭東クラブシニア</v>
      </c>
      <c r="J129" s="13" t="s">
        <v>150</v>
      </c>
    </row>
    <row r="130" spans="1:10" ht="24" customHeight="1">
      <c r="A130" s="303"/>
      <c r="B130" s="311"/>
      <c r="C130" s="320"/>
      <c r="D130" s="26">
        <v>0.5</v>
      </c>
      <c r="E130" s="26" t="s">
        <v>9</v>
      </c>
      <c r="F130" s="36" t="str">
        <f>J53</f>
        <v>渭東クラブシニア</v>
      </c>
      <c r="G130" s="85" t="s">
        <v>9</v>
      </c>
      <c r="H130" s="83" t="str">
        <f>J122</f>
        <v>川友楽</v>
      </c>
      <c r="I130" s="23" t="str">
        <f>F131</f>
        <v>津田フットボールクラブ</v>
      </c>
      <c r="J130" s="201"/>
    </row>
    <row r="131" spans="1:10" ht="24" customHeight="1">
      <c r="A131" s="303"/>
      <c r="B131" s="311"/>
      <c r="C131" s="310" t="str">
        <f>H133</f>
        <v>渭東クラブシニア</v>
      </c>
      <c r="D131" s="26">
        <v>0.5416666666666666</v>
      </c>
      <c r="E131" s="26" t="s">
        <v>9</v>
      </c>
      <c r="F131" s="83" t="str">
        <f>J102</f>
        <v>津田フットボールクラブ</v>
      </c>
      <c r="G131" s="85" t="s">
        <v>9</v>
      </c>
      <c r="H131" s="83" t="str">
        <f>J26</f>
        <v>石井シニアフットボールクラブ</v>
      </c>
      <c r="I131" s="23" t="str">
        <f>F132</f>
        <v>応神クラブ </v>
      </c>
      <c r="J131" s="170"/>
    </row>
    <row r="132" spans="1:10" ht="24" customHeight="1">
      <c r="A132" s="303"/>
      <c r="B132" s="311"/>
      <c r="C132" s="311"/>
      <c r="D132" s="26">
        <v>0.5833333333333334</v>
      </c>
      <c r="E132" s="26" t="s">
        <v>9</v>
      </c>
      <c r="F132" s="83" t="str">
        <f>J87</f>
        <v>応神クラブ </v>
      </c>
      <c r="G132" s="125" t="s">
        <v>9</v>
      </c>
      <c r="H132" s="215" t="str">
        <f>J31</f>
        <v>徳島県庁ＦＣゴールド</v>
      </c>
      <c r="I132" s="23" t="str">
        <f>F133</f>
        <v>石井シニアフットボールクラブ</v>
      </c>
      <c r="J132" s="16" t="s">
        <v>48</v>
      </c>
    </row>
    <row r="133" spans="1:10" ht="24" customHeight="1">
      <c r="A133" s="319"/>
      <c r="B133" s="320"/>
      <c r="C133" s="320"/>
      <c r="D133" s="64">
        <v>0.625</v>
      </c>
      <c r="E133" s="210" t="s">
        <v>133</v>
      </c>
      <c r="F133" s="84" t="str">
        <f>J26</f>
        <v>石井シニアフットボールクラブ</v>
      </c>
      <c r="G133" s="127" t="s">
        <v>9</v>
      </c>
      <c r="H133" s="84" t="str">
        <f>J53</f>
        <v>渭東クラブシニア</v>
      </c>
      <c r="I133" s="216" t="str">
        <f>H132</f>
        <v>徳島県庁ＦＣゴールド</v>
      </c>
      <c r="J133" s="16" t="s">
        <v>49</v>
      </c>
    </row>
    <row r="134" spans="1:10" ht="24" customHeight="1">
      <c r="A134" s="302">
        <v>44885</v>
      </c>
      <c r="B134" s="310" t="s">
        <v>137</v>
      </c>
      <c r="C134" s="310" t="str">
        <f>F134</f>
        <v>イエローシニア</v>
      </c>
      <c r="D134" s="66">
        <v>0.4166666666666667</v>
      </c>
      <c r="E134" s="207" t="s">
        <v>133</v>
      </c>
      <c r="F134" s="86" t="str">
        <f>J21</f>
        <v>イエローシニア</v>
      </c>
      <c r="G134" s="143" t="s">
        <v>9</v>
      </c>
      <c r="H134" s="86" t="str">
        <f>J11</f>
        <v>徳島市シニア サッカークラブ</v>
      </c>
      <c r="I134" s="22" t="str">
        <f>F135</f>
        <v>石井シニアフットボールクラブ</v>
      </c>
      <c r="J134" s="16" t="s">
        <v>60</v>
      </c>
    </row>
    <row r="135" spans="1:10" ht="24" customHeight="1">
      <c r="A135" s="303"/>
      <c r="B135" s="311"/>
      <c r="C135" s="311"/>
      <c r="D135" s="26">
        <v>0.4583333333333333</v>
      </c>
      <c r="E135" s="208" t="s">
        <v>133</v>
      </c>
      <c r="F135" s="83" t="str">
        <f>J26</f>
        <v>石井シニアフットボールクラブ</v>
      </c>
      <c r="G135" s="125" t="s">
        <v>9</v>
      </c>
      <c r="H135" s="83" t="str">
        <f>J37</f>
        <v>FC.鳴門</v>
      </c>
      <c r="I135" s="23" t="str">
        <f>F136</f>
        <v>フットボールクラブ　チロリン村 </v>
      </c>
      <c r="J135" s="201"/>
    </row>
    <row r="136" spans="1:10" ht="24.75" customHeight="1">
      <c r="A136" s="303"/>
      <c r="B136" s="311"/>
      <c r="C136" s="311"/>
      <c r="D136" s="26">
        <v>0.5</v>
      </c>
      <c r="E136" s="208" t="s">
        <v>133</v>
      </c>
      <c r="F136" s="83" t="str">
        <f>J43</f>
        <v>フットボールクラブ　チロリン村 </v>
      </c>
      <c r="G136" s="125" t="s">
        <v>9</v>
      </c>
      <c r="H136" s="83" t="str">
        <f>J31</f>
        <v>徳島県庁ＦＣゴールド</v>
      </c>
      <c r="I136" s="23" t="str">
        <f>F137</f>
        <v>小松島OFC </v>
      </c>
      <c r="J136" s="168"/>
    </row>
    <row r="137" spans="1:10" ht="24.75" customHeight="1">
      <c r="A137" s="303"/>
      <c r="B137" s="311"/>
      <c r="C137" s="311"/>
      <c r="D137" s="26">
        <v>0.5416666666666666</v>
      </c>
      <c r="E137" s="208" t="s">
        <v>133</v>
      </c>
      <c r="F137" s="83" t="str">
        <f>J63</f>
        <v>小松島OFC </v>
      </c>
      <c r="G137" s="125" t="s">
        <v>9</v>
      </c>
      <c r="H137" s="83" t="str">
        <f>J53</f>
        <v>渭東クラブシニア</v>
      </c>
      <c r="I137" s="23" t="str">
        <f>F138</f>
        <v>プレフ</v>
      </c>
      <c r="J137" s="168"/>
    </row>
    <row r="138" spans="1:10" ht="24.75" customHeight="1">
      <c r="A138" s="303"/>
      <c r="B138" s="311"/>
      <c r="C138" s="311"/>
      <c r="D138" s="26">
        <v>0.5833333333333334</v>
      </c>
      <c r="E138" s="208" t="s">
        <v>133</v>
      </c>
      <c r="F138" s="83" t="str">
        <f>J16</f>
        <v>プレフ</v>
      </c>
      <c r="G138" s="125" t="s">
        <v>9</v>
      </c>
      <c r="H138" s="83" t="str">
        <f>J6</f>
        <v>吉野倶楽部</v>
      </c>
      <c r="I138" s="23" t="str">
        <f>F139</f>
        <v>阿南シニアフットボールクラブ</v>
      </c>
      <c r="J138" s="168"/>
    </row>
    <row r="139" spans="1:10" ht="24.75" customHeight="1" thickBot="1">
      <c r="A139" s="304"/>
      <c r="B139" s="312"/>
      <c r="C139" s="312"/>
      <c r="D139" s="129">
        <v>0.625</v>
      </c>
      <c r="E139" s="212" t="s">
        <v>133</v>
      </c>
      <c r="F139" s="189" t="str">
        <f>J48</f>
        <v>阿南シニアフットボールクラブ</v>
      </c>
      <c r="G139" s="136" t="s">
        <v>9</v>
      </c>
      <c r="H139" s="190" t="str">
        <f>J58</f>
        <v>阿波ＦＣ</v>
      </c>
      <c r="I139" s="90" t="str">
        <f>H138</f>
        <v>吉野倶楽部</v>
      </c>
      <c r="J139" s="171"/>
    </row>
    <row r="140" ht="24.75" customHeight="1" thickTop="1">
      <c r="J140" s="17"/>
    </row>
    <row r="141" ht="22.5" customHeight="1">
      <c r="J141" s="17"/>
    </row>
    <row r="142" spans="1:10" ht="22.5" customHeight="1">
      <c r="A142" s="339" t="s">
        <v>163</v>
      </c>
      <c r="B142" s="339"/>
      <c r="C142" s="339"/>
      <c r="D142" s="339"/>
      <c r="E142" s="339"/>
      <c r="F142" s="339"/>
      <c r="G142" s="339"/>
      <c r="H142" s="339"/>
      <c r="I142" s="339"/>
      <c r="J142" s="339"/>
    </row>
    <row r="143" spans="1:10" ht="22.5" customHeight="1" thickBot="1">
      <c r="A143" s="91" t="s">
        <v>119</v>
      </c>
      <c r="B143" s="92"/>
      <c r="C143" s="92"/>
      <c r="D143" s="93"/>
      <c r="E143" s="93"/>
      <c r="F143" s="94"/>
      <c r="G143" s="95"/>
      <c r="H143" s="94"/>
      <c r="I143" s="96"/>
      <c r="J143" s="96"/>
    </row>
    <row r="144" spans="1:10" ht="22.5" customHeight="1" thickTop="1">
      <c r="A144" s="7" t="s">
        <v>0</v>
      </c>
      <c r="B144" s="8" t="s">
        <v>2</v>
      </c>
      <c r="C144" s="8" t="s">
        <v>1</v>
      </c>
      <c r="D144" s="8" t="s">
        <v>3</v>
      </c>
      <c r="E144" s="8"/>
      <c r="F144" s="324" t="s">
        <v>10</v>
      </c>
      <c r="G144" s="324"/>
      <c r="H144" s="325"/>
      <c r="I144" s="11" t="s">
        <v>4</v>
      </c>
      <c r="J144" s="14" t="s">
        <v>37</v>
      </c>
    </row>
    <row r="145" spans="1:10" ht="22.5" customHeight="1">
      <c r="A145" s="302">
        <v>44885</v>
      </c>
      <c r="B145" s="310" t="s">
        <v>169</v>
      </c>
      <c r="C145" s="310" t="str">
        <f>F145</f>
        <v>STAR WEST</v>
      </c>
      <c r="D145" s="66">
        <v>0.4166666666666667</v>
      </c>
      <c r="E145" s="206" t="s">
        <v>131</v>
      </c>
      <c r="F145" s="86" t="str">
        <f>J112</f>
        <v>STAR WEST</v>
      </c>
      <c r="G145" s="130" t="s">
        <v>9</v>
      </c>
      <c r="H145" s="86" t="str">
        <f>J87</f>
        <v>応神クラブ </v>
      </c>
      <c r="I145" s="22" t="str">
        <f>F146</f>
        <v>鴨島フットボールクラブ </v>
      </c>
      <c r="J145" s="188"/>
    </row>
    <row r="146" spans="1:10" ht="22.5" customHeight="1">
      <c r="A146" s="303"/>
      <c r="B146" s="311"/>
      <c r="C146" s="311"/>
      <c r="D146" s="26">
        <v>0.4583333333333333</v>
      </c>
      <c r="E146" s="204" t="s">
        <v>131</v>
      </c>
      <c r="F146" s="83" t="str">
        <f>J117</f>
        <v>鴨島フットボールクラブ </v>
      </c>
      <c r="G146" s="85" t="s">
        <v>9</v>
      </c>
      <c r="H146" s="83" t="str">
        <f>J92</f>
        <v>ＳＣＲ＠ＴＣＨ＋（ｽｸﾗｯﾁﾌﾟﾗｽ）</v>
      </c>
      <c r="I146" s="23" t="str">
        <f>F147</f>
        <v>RED　OLD</v>
      </c>
      <c r="J146" s="188"/>
    </row>
    <row r="147" spans="1:10" ht="22.5" customHeight="1">
      <c r="A147" s="303"/>
      <c r="B147" s="311"/>
      <c r="C147" s="311"/>
      <c r="D147" s="26">
        <v>0.5</v>
      </c>
      <c r="E147" s="204" t="s">
        <v>131</v>
      </c>
      <c r="F147" s="83" t="str">
        <f>J107</f>
        <v>RED　OLD</v>
      </c>
      <c r="G147" s="85" t="s">
        <v>9</v>
      </c>
      <c r="H147" s="83" t="str">
        <f>J82</f>
        <v>Ｚ　　団</v>
      </c>
      <c r="I147" s="23" t="str">
        <f>F148</f>
        <v>川友楽</v>
      </c>
      <c r="J147" s="188"/>
    </row>
    <row r="148" spans="1:10" ht="22.5" customHeight="1">
      <c r="A148" s="303"/>
      <c r="B148" s="311"/>
      <c r="C148" s="311"/>
      <c r="D148" s="26">
        <v>0.5416666666666666</v>
      </c>
      <c r="E148" s="204" t="s">
        <v>131</v>
      </c>
      <c r="F148" s="83" t="str">
        <f>J122</f>
        <v>川友楽</v>
      </c>
      <c r="G148" s="85" t="s">
        <v>9</v>
      </c>
      <c r="H148" s="83" t="str">
        <f>J102</f>
        <v>津田フットボールクラブ</v>
      </c>
      <c r="I148" s="23" t="str">
        <f>F149</f>
        <v>Ｔ・Ｃ・Ｏ・ＳＣ</v>
      </c>
      <c r="J148" s="188"/>
    </row>
    <row r="149" spans="1:10" ht="22.5" customHeight="1">
      <c r="A149" s="303"/>
      <c r="B149" s="311"/>
      <c r="C149" s="311"/>
      <c r="D149" s="26">
        <v>0.5833333333333334</v>
      </c>
      <c r="E149" s="204" t="s">
        <v>131</v>
      </c>
      <c r="F149" s="83" t="str">
        <f>J77</f>
        <v>Ｔ・Ｃ・Ｏ・ＳＣ</v>
      </c>
      <c r="G149" s="125" t="s">
        <v>9</v>
      </c>
      <c r="H149" s="83" t="str">
        <f>J97</f>
        <v>オールディーズＦＣ</v>
      </c>
      <c r="I149" s="23" t="str">
        <f>F150</f>
        <v>鳴門クラブ</v>
      </c>
      <c r="J149" s="188"/>
    </row>
    <row r="150" spans="1:10" ht="22.5" customHeight="1">
      <c r="A150" s="319"/>
      <c r="B150" s="320"/>
      <c r="C150" s="320"/>
      <c r="D150" s="64">
        <v>0.625</v>
      </c>
      <c r="E150" s="64" t="s">
        <v>9</v>
      </c>
      <c r="F150" s="84" t="str">
        <f>J38</f>
        <v>鳴門クラブ</v>
      </c>
      <c r="G150" s="127" t="s">
        <v>9</v>
      </c>
      <c r="H150" s="187" t="s">
        <v>130</v>
      </c>
      <c r="I150" s="25" t="str">
        <f>H149</f>
        <v>オールディーズＦＣ</v>
      </c>
      <c r="J150" s="188"/>
    </row>
    <row r="151" spans="1:10" ht="23.25" customHeight="1">
      <c r="A151" s="303">
        <v>44899</v>
      </c>
      <c r="B151" s="311" t="s">
        <v>164</v>
      </c>
      <c r="C151" s="311" t="str">
        <f>F151</f>
        <v>Ｔ・Ｃ・Ｏ・ＳＣ</v>
      </c>
      <c r="D151" s="26">
        <v>0.4166666666666667</v>
      </c>
      <c r="E151" s="204" t="s">
        <v>131</v>
      </c>
      <c r="F151" s="83" t="str">
        <f>J77</f>
        <v>Ｔ・Ｃ・Ｏ・ＳＣ</v>
      </c>
      <c r="G151" s="85" t="s">
        <v>9</v>
      </c>
      <c r="H151" s="83" t="str">
        <f>J112</f>
        <v>STAR WEST</v>
      </c>
      <c r="I151" s="23" t="str">
        <f>F152</f>
        <v>応神クラブ </v>
      </c>
      <c r="J151" s="13"/>
    </row>
    <row r="152" spans="1:10" ht="23.25" customHeight="1">
      <c r="A152" s="308"/>
      <c r="B152" s="311"/>
      <c r="C152" s="311"/>
      <c r="D152" s="26">
        <v>0.4583333333333333</v>
      </c>
      <c r="E152" s="204" t="s">
        <v>131</v>
      </c>
      <c r="F152" s="83" t="str">
        <f>J87</f>
        <v>応神クラブ </v>
      </c>
      <c r="G152" s="85" t="s">
        <v>9</v>
      </c>
      <c r="H152" s="83" t="str">
        <f>J122</f>
        <v>川友楽</v>
      </c>
      <c r="I152" s="23" t="str">
        <f>F153</f>
        <v>オールディーズＦＣ</v>
      </c>
      <c r="J152" s="13"/>
    </row>
    <row r="153" spans="1:10" ht="23.25" customHeight="1">
      <c r="A153" s="308"/>
      <c r="B153" s="311"/>
      <c r="C153" s="320"/>
      <c r="D153" s="26">
        <v>0.5</v>
      </c>
      <c r="E153" s="204" t="s">
        <v>131</v>
      </c>
      <c r="F153" s="83" t="str">
        <f>J97</f>
        <v>オールディーズＦＣ</v>
      </c>
      <c r="G153" s="85" t="s">
        <v>9</v>
      </c>
      <c r="H153" s="83" t="str">
        <f>J38</f>
        <v>鳴門クラブ</v>
      </c>
      <c r="I153" s="23" t="str">
        <f>F154</f>
        <v>津田フットボールクラブ</v>
      </c>
      <c r="J153" s="13"/>
    </row>
    <row r="154" spans="1:10" ht="23.25" customHeight="1">
      <c r="A154" s="308"/>
      <c r="B154" s="311"/>
      <c r="C154" s="311" t="str">
        <f>H156</f>
        <v>フットボールクラブ　チロリン村 </v>
      </c>
      <c r="D154" s="26">
        <v>0.5416666666666666</v>
      </c>
      <c r="E154" s="204" t="s">
        <v>131</v>
      </c>
      <c r="F154" s="83" t="str">
        <f>J102</f>
        <v>津田フットボールクラブ</v>
      </c>
      <c r="G154" s="85" t="s">
        <v>9</v>
      </c>
      <c r="H154" s="83" t="str">
        <f>J117</f>
        <v>鴨島フットボールクラブ </v>
      </c>
      <c r="I154" s="23" t="str">
        <f>F155</f>
        <v>ＳＣＲ＠ＴＣＨ＋（ｽｸﾗｯﾁﾌﾟﾗｽ）</v>
      </c>
      <c r="J154" s="13"/>
    </row>
    <row r="155" spans="1:10" ht="23.25" customHeight="1">
      <c r="A155" s="308"/>
      <c r="B155" s="311"/>
      <c r="C155" s="311"/>
      <c r="D155" s="26">
        <v>0.5833333333333334</v>
      </c>
      <c r="E155" s="204" t="s">
        <v>131</v>
      </c>
      <c r="F155" s="83" t="str">
        <f>J92</f>
        <v>ＳＣＲ＠ＴＣＨ＋（ｽｸﾗｯﾁﾌﾟﾗｽ）</v>
      </c>
      <c r="G155" s="125" t="s">
        <v>9</v>
      </c>
      <c r="H155" s="83" t="str">
        <f>J107</f>
        <v>RED　OLD</v>
      </c>
      <c r="I155" s="23" t="str">
        <f>F156</f>
        <v>Ｚ　　団</v>
      </c>
      <c r="J155" s="18"/>
    </row>
    <row r="156" spans="1:10" ht="23.25" customHeight="1">
      <c r="A156" s="326"/>
      <c r="B156" s="320"/>
      <c r="C156" s="320"/>
      <c r="D156" s="64">
        <v>0.625</v>
      </c>
      <c r="E156" s="64" t="s">
        <v>9</v>
      </c>
      <c r="F156" s="84" t="str">
        <f>J82</f>
        <v>Ｚ　　団</v>
      </c>
      <c r="G156" s="127" t="s">
        <v>9</v>
      </c>
      <c r="H156" s="84" t="str">
        <f>J43</f>
        <v>フットボールクラブ　チロリン村 </v>
      </c>
      <c r="I156" s="25" t="str">
        <f>H155</f>
        <v>RED　OLD</v>
      </c>
      <c r="J156" s="13"/>
    </row>
    <row r="157" spans="1:10" ht="23.25" customHeight="1">
      <c r="A157" s="302">
        <v>44906</v>
      </c>
      <c r="B157" s="310" t="s">
        <v>137</v>
      </c>
      <c r="C157" s="310" t="str">
        <f>F157</f>
        <v>石井シニアフットボールクラブ</v>
      </c>
      <c r="D157" s="26">
        <v>0.4166666666666667</v>
      </c>
      <c r="E157" s="208" t="s">
        <v>133</v>
      </c>
      <c r="F157" s="83" t="str">
        <f>J26</f>
        <v>石井シニアフットボールクラブ</v>
      </c>
      <c r="G157" s="125" t="s">
        <v>9</v>
      </c>
      <c r="H157" s="83" t="str">
        <f>J43</f>
        <v>フットボールクラブ　チロリン村 </v>
      </c>
      <c r="I157" s="23" t="str">
        <f>F158</f>
        <v>徳島市シニア サッカークラブ</v>
      </c>
      <c r="J157" s="82"/>
    </row>
    <row r="158" spans="1:10" ht="23.25" customHeight="1">
      <c r="A158" s="303"/>
      <c r="B158" s="311"/>
      <c r="C158" s="311"/>
      <c r="D158" s="26">
        <v>0.4583333333333333</v>
      </c>
      <c r="E158" s="208" t="s">
        <v>133</v>
      </c>
      <c r="F158" s="83" t="str">
        <f>J11</f>
        <v>徳島市シニア サッカークラブ</v>
      </c>
      <c r="G158" s="125" t="s">
        <v>9</v>
      </c>
      <c r="H158" s="83" t="str">
        <f>J63</f>
        <v>小松島OFC </v>
      </c>
      <c r="I158" s="23" t="str">
        <f>F159</f>
        <v>徳島県庁ＦＣゴールド</v>
      </c>
      <c r="J158" s="82"/>
    </row>
    <row r="159" spans="1:10" ht="23.25" customHeight="1">
      <c r="A159" s="303"/>
      <c r="B159" s="311"/>
      <c r="C159" s="311"/>
      <c r="D159" s="26">
        <v>0.5</v>
      </c>
      <c r="E159" s="208" t="s">
        <v>133</v>
      </c>
      <c r="F159" s="83" t="str">
        <f>J31</f>
        <v>徳島県庁ＦＣゴールド</v>
      </c>
      <c r="G159" s="125" t="s">
        <v>9</v>
      </c>
      <c r="H159" s="83" t="str">
        <f>J53</f>
        <v>渭東クラブシニア</v>
      </c>
      <c r="I159" s="23" t="str">
        <f>F160</f>
        <v>イエローシニア</v>
      </c>
      <c r="J159" s="82"/>
    </row>
    <row r="160" spans="1:10" ht="23.25" customHeight="1">
      <c r="A160" s="303"/>
      <c r="B160" s="311"/>
      <c r="C160" s="311"/>
      <c r="D160" s="26">
        <v>0.5416666666666666</v>
      </c>
      <c r="E160" s="208" t="s">
        <v>133</v>
      </c>
      <c r="F160" s="83" t="str">
        <f>J21</f>
        <v>イエローシニア</v>
      </c>
      <c r="G160" s="125" t="s">
        <v>9</v>
      </c>
      <c r="H160" s="83" t="str">
        <f>J37</f>
        <v>FC.鳴門</v>
      </c>
      <c r="I160" s="23" t="str">
        <f>F161</f>
        <v>鳴門クラブ</v>
      </c>
      <c r="J160" s="16"/>
    </row>
    <row r="161" spans="1:10" ht="23.25" customHeight="1">
      <c r="A161" s="303"/>
      <c r="B161" s="311"/>
      <c r="C161" s="311"/>
      <c r="D161" s="26">
        <v>0.5833333333333334</v>
      </c>
      <c r="E161" s="204" t="s">
        <v>131</v>
      </c>
      <c r="F161" s="83" t="str">
        <f>J38</f>
        <v>鳴門クラブ</v>
      </c>
      <c r="G161" s="125" t="s">
        <v>9</v>
      </c>
      <c r="H161" s="83" t="str">
        <f>J82</f>
        <v>Ｚ　　団</v>
      </c>
      <c r="I161" s="23" t="str">
        <f>F162</f>
        <v>川友楽</v>
      </c>
      <c r="J161" s="82"/>
    </row>
    <row r="162" spans="1:10" ht="23.25" customHeight="1">
      <c r="A162" s="319"/>
      <c r="B162" s="320"/>
      <c r="C162" s="320"/>
      <c r="D162" s="64">
        <v>0.625</v>
      </c>
      <c r="E162" s="64" t="s">
        <v>9</v>
      </c>
      <c r="F162" s="135" t="str">
        <f>J122</f>
        <v>川友楽</v>
      </c>
      <c r="G162" s="127" t="s">
        <v>9</v>
      </c>
      <c r="H162" s="134" t="str">
        <f>J58</f>
        <v>阿波ＦＣ</v>
      </c>
      <c r="I162" s="25" t="str">
        <f>H161</f>
        <v>Ｚ　　団</v>
      </c>
      <c r="J162" s="82"/>
    </row>
    <row r="163" spans="1:10" ht="23.25" customHeight="1">
      <c r="A163" s="186">
        <v>44913</v>
      </c>
      <c r="B163" s="185" t="s">
        <v>129</v>
      </c>
      <c r="C163" s="185" t="s">
        <v>9</v>
      </c>
      <c r="D163" s="26">
        <v>0.5</v>
      </c>
      <c r="E163" s="147" t="s">
        <v>9</v>
      </c>
      <c r="F163" s="180" t="s">
        <v>130</v>
      </c>
      <c r="G163" s="125" t="s">
        <v>9</v>
      </c>
      <c r="H163" s="83" t="str">
        <f>J43</f>
        <v>フットボールクラブ　チロリン村 </v>
      </c>
      <c r="I163" s="23" t="s">
        <v>130</v>
      </c>
      <c r="J163" s="82"/>
    </row>
    <row r="164" spans="1:10" ht="23.25" customHeight="1">
      <c r="A164" s="302">
        <v>44920</v>
      </c>
      <c r="B164" s="310" t="s">
        <v>169</v>
      </c>
      <c r="C164" s="310" t="str">
        <f>F164</f>
        <v>オールディーズＦＣ</v>
      </c>
      <c r="D164" s="66">
        <v>0.4166666666666667</v>
      </c>
      <c r="E164" s="204" t="s">
        <v>131</v>
      </c>
      <c r="F164" s="86" t="str">
        <f>J97</f>
        <v>オールディーズＦＣ</v>
      </c>
      <c r="G164" s="130" t="s">
        <v>9</v>
      </c>
      <c r="H164" s="86" t="str">
        <f>J112</f>
        <v>STAR WEST</v>
      </c>
      <c r="I164" s="22" t="str">
        <f>F165</f>
        <v>川友楽</v>
      </c>
      <c r="J164" s="82"/>
    </row>
    <row r="165" spans="1:10" ht="23.25" customHeight="1">
      <c r="A165" s="308"/>
      <c r="B165" s="311"/>
      <c r="C165" s="311"/>
      <c r="D165" s="26">
        <v>0.4583333333333333</v>
      </c>
      <c r="E165" s="204" t="s">
        <v>131</v>
      </c>
      <c r="F165" s="83" t="str">
        <f>J122</f>
        <v>川友楽</v>
      </c>
      <c r="G165" s="85" t="s">
        <v>9</v>
      </c>
      <c r="H165" s="83" t="str">
        <f>J117</f>
        <v>鴨島フットボールクラブ </v>
      </c>
      <c r="I165" s="23" t="str">
        <f>F166</f>
        <v>ＳＣＲ＠ＴＣＨ＋（ｽｸﾗｯﾁﾌﾟﾗｽ）</v>
      </c>
      <c r="J165" s="18"/>
    </row>
    <row r="166" spans="1:10" ht="23.25" customHeight="1">
      <c r="A166" s="308"/>
      <c r="B166" s="311"/>
      <c r="C166" s="311"/>
      <c r="D166" s="26">
        <v>0.5</v>
      </c>
      <c r="E166" s="204" t="s">
        <v>131</v>
      </c>
      <c r="F166" s="83" t="str">
        <f>J92</f>
        <v>ＳＣＲ＠ＴＣＨ＋（ｽｸﾗｯﾁﾌﾟﾗｽ）</v>
      </c>
      <c r="G166" s="85" t="s">
        <v>9</v>
      </c>
      <c r="H166" s="83" t="str">
        <f>J77</f>
        <v>Ｔ・Ｃ・Ｏ・ＳＣ</v>
      </c>
      <c r="I166" s="23" t="str">
        <f>F167</f>
        <v>津田フットボールクラブ</v>
      </c>
      <c r="J166" s="13"/>
    </row>
    <row r="167" spans="1:10" ht="23.25" customHeight="1">
      <c r="A167" s="308"/>
      <c r="B167" s="311"/>
      <c r="C167" s="311"/>
      <c r="D167" s="26">
        <v>0.5416666666666666</v>
      </c>
      <c r="E167" s="204" t="s">
        <v>131</v>
      </c>
      <c r="F167" s="83" t="str">
        <f>J102</f>
        <v>津田フットボールクラブ</v>
      </c>
      <c r="G167" s="85" t="s">
        <v>9</v>
      </c>
      <c r="H167" s="83" t="str">
        <f>J82</f>
        <v>Ｚ　　団</v>
      </c>
      <c r="I167" s="23" t="str">
        <f>F168</f>
        <v>鳴門クラブ</v>
      </c>
      <c r="J167" s="13"/>
    </row>
    <row r="168" spans="1:10" ht="23.25" customHeight="1">
      <c r="A168" s="308"/>
      <c r="B168" s="311"/>
      <c r="C168" s="311"/>
      <c r="D168" s="26">
        <v>0.5833333333333334</v>
      </c>
      <c r="E168" s="204" t="s">
        <v>131</v>
      </c>
      <c r="F168" s="83" t="str">
        <f>J38</f>
        <v>鳴門クラブ</v>
      </c>
      <c r="G168" s="125" t="s">
        <v>9</v>
      </c>
      <c r="H168" s="83" t="str">
        <f>J87</f>
        <v>応神クラブ </v>
      </c>
      <c r="I168" s="23" t="str">
        <f>F169</f>
        <v>RED　OLD</v>
      </c>
      <c r="J168" s="13"/>
    </row>
    <row r="169" spans="1:10" ht="23.25" customHeight="1" thickBot="1">
      <c r="A169" s="309"/>
      <c r="B169" s="312"/>
      <c r="C169" s="312"/>
      <c r="D169" s="129">
        <v>0.625</v>
      </c>
      <c r="E169" s="129" t="s">
        <v>9</v>
      </c>
      <c r="F169" s="89" t="str">
        <f>J107</f>
        <v>RED　OLD</v>
      </c>
      <c r="G169" s="136" t="s">
        <v>9</v>
      </c>
      <c r="H169" s="89" t="str">
        <f>J11</f>
        <v>徳島市シニア サッカークラブ</v>
      </c>
      <c r="I169" s="90" t="str">
        <f>H168</f>
        <v>応神クラブ </v>
      </c>
      <c r="J169" s="88"/>
    </row>
    <row r="170" spans="1:10" ht="23.25" customHeight="1" thickTop="1">
      <c r="A170" s="172"/>
      <c r="B170" s="173"/>
      <c r="C170" s="173"/>
      <c r="D170" s="19"/>
      <c r="E170" s="19"/>
      <c r="F170" s="83"/>
      <c r="G170" s="125"/>
      <c r="H170" s="83"/>
      <c r="I170" s="30"/>
      <c r="J170" s="17"/>
    </row>
    <row r="171" spans="1:10" ht="23.25" customHeight="1">
      <c r="A171" s="172"/>
      <c r="B171" s="173"/>
      <c r="C171" s="173"/>
      <c r="D171" s="19"/>
      <c r="E171" s="19"/>
      <c r="F171" s="83"/>
      <c r="G171" s="125"/>
      <c r="H171" s="83"/>
      <c r="I171" s="30"/>
      <c r="J171" s="17"/>
    </row>
    <row r="172" spans="1:10" ht="23.25" customHeight="1">
      <c r="A172" s="172"/>
      <c r="B172" s="173"/>
      <c r="C172" s="173"/>
      <c r="D172" s="19"/>
      <c r="E172" s="19"/>
      <c r="F172" s="83"/>
      <c r="G172" s="125"/>
      <c r="H172" s="83"/>
      <c r="I172" s="30"/>
      <c r="J172" s="17"/>
    </row>
    <row r="173" spans="1:10" ht="23.25" customHeight="1">
      <c r="A173" s="172"/>
      <c r="B173" s="173"/>
      <c r="C173" s="173"/>
      <c r="D173" s="19"/>
      <c r="E173" s="19"/>
      <c r="F173" s="83"/>
      <c r="G173" s="125"/>
      <c r="H173" s="83"/>
      <c r="I173" s="30"/>
      <c r="J173" s="17"/>
    </row>
    <row r="174" spans="1:10" ht="23.25" customHeight="1">
      <c r="A174" s="172"/>
      <c r="B174" s="173"/>
      <c r="C174" s="173"/>
      <c r="D174" s="19"/>
      <c r="E174" s="19"/>
      <c r="F174" s="83"/>
      <c r="G174" s="125"/>
      <c r="H174" s="83"/>
      <c r="I174" s="30"/>
      <c r="J174" s="17"/>
    </row>
    <row r="175" spans="1:10" ht="23.25" customHeight="1">
      <c r="A175" s="172"/>
      <c r="B175" s="173"/>
      <c r="C175" s="173"/>
      <c r="D175" s="19"/>
      <c r="E175" s="19"/>
      <c r="F175" s="83"/>
      <c r="G175" s="125"/>
      <c r="H175" s="83"/>
      <c r="I175" s="30"/>
      <c r="J175" s="17"/>
    </row>
    <row r="176" spans="1:10" ht="23.25" customHeight="1">
      <c r="A176" s="172"/>
      <c r="B176" s="173"/>
      <c r="C176" s="173"/>
      <c r="D176" s="19"/>
      <c r="E176" s="19"/>
      <c r="F176" s="83"/>
      <c r="G176" s="125"/>
      <c r="H176" s="83"/>
      <c r="I176" s="30"/>
      <c r="J176" s="17"/>
    </row>
    <row r="177" spans="1:10" ht="23.25" customHeight="1">
      <c r="A177" s="172"/>
      <c r="B177" s="173"/>
      <c r="C177" s="173"/>
      <c r="D177" s="19"/>
      <c r="E177" s="19"/>
      <c r="F177" s="83"/>
      <c r="G177" s="125"/>
      <c r="H177" s="83"/>
      <c r="I177" s="30"/>
      <c r="J177" s="17"/>
    </row>
    <row r="178" spans="1:10" ht="23.25" customHeight="1">
      <c r="A178" s="172"/>
      <c r="B178" s="173"/>
      <c r="C178" s="173"/>
      <c r="D178" s="19"/>
      <c r="E178" s="19"/>
      <c r="F178" s="83"/>
      <c r="G178" s="125"/>
      <c r="H178" s="83"/>
      <c r="I178" s="30"/>
      <c r="J178" s="17"/>
    </row>
    <row r="179" spans="1:10" ht="23.25" customHeight="1">
      <c r="A179" s="172"/>
      <c r="B179" s="173"/>
      <c r="C179" s="173"/>
      <c r="D179" s="19"/>
      <c r="E179" s="19"/>
      <c r="F179" s="83"/>
      <c r="G179" s="125"/>
      <c r="H179" s="83"/>
      <c r="I179" s="30"/>
      <c r="J179" s="17"/>
    </row>
    <row r="180" spans="1:10" ht="23.25" customHeight="1">
      <c r="A180" s="172"/>
      <c r="B180" s="173"/>
      <c r="C180" s="173"/>
      <c r="D180" s="19"/>
      <c r="E180" s="19"/>
      <c r="F180" s="83"/>
      <c r="G180" s="125"/>
      <c r="H180" s="83"/>
      <c r="I180" s="30"/>
      <c r="J180" s="17"/>
    </row>
    <row r="181" spans="1:10" ht="23.25" customHeight="1">
      <c r="A181" s="172"/>
      <c r="B181" s="173"/>
      <c r="C181" s="173"/>
      <c r="D181" s="19"/>
      <c r="E181" s="19"/>
      <c r="F181" s="83"/>
      <c r="G181" s="125"/>
      <c r="H181" s="83"/>
      <c r="I181" s="30"/>
      <c r="J181" s="17"/>
    </row>
    <row r="182" spans="1:10" ht="23.25" customHeight="1">
      <c r="A182" s="172"/>
      <c r="B182" s="173"/>
      <c r="C182" s="173"/>
      <c r="D182" s="19"/>
      <c r="E182" s="19"/>
      <c r="F182" s="83"/>
      <c r="G182" s="125"/>
      <c r="H182" s="83"/>
      <c r="I182" s="30"/>
      <c r="J182" s="17"/>
    </row>
    <row r="183" spans="1:10" ht="23.25" customHeight="1">
      <c r="A183" s="172"/>
      <c r="B183" s="173"/>
      <c r="C183" s="173"/>
      <c r="D183" s="19"/>
      <c r="E183" s="19"/>
      <c r="F183" s="83"/>
      <c r="G183" s="125"/>
      <c r="H183" s="83"/>
      <c r="I183" s="30"/>
      <c r="J183" s="17"/>
    </row>
    <row r="184" spans="1:10" ht="23.25" customHeight="1">
      <c r="A184" s="172"/>
      <c r="B184" s="173"/>
      <c r="C184" s="173"/>
      <c r="D184" s="19"/>
      <c r="E184" s="19"/>
      <c r="F184" s="83"/>
      <c r="G184" s="125"/>
      <c r="H184" s="83"/>
      <c r="I184" s="30"/>
      <c r="J184" s="17"/>
    </row>
    <row r="185" spans="1:10" ht="23.25" customHeight="1">
      <c r="A185" s="172"/>
      <c r="B185" s="173"/>
      <c r="C185" s="173"/>
      <c r="D185" s="19"/>
      <c r="E185" s="19"/>
      <c r="F185" s="83"/>
      <c r="G185" s="125"/>
      <c r="H185" s="83"/>
      <c r="I185" s="30"/>
      <c r="J185" s="17"/>
    </row>
    <row r="186" spans="1:10" ht="23.25" customHeight="1">
      <c r="A186" s="172"/>
      <c r="B186" s="173"/>
      <c r="C186" s="173"/>
      <c r="D186" s="19"/>
      <c r="E186" s="19"/>
      <c r="F186" s="83"/>
      <c r="G186" s="125"/>
      <c r="H186" s="83"/>
      <c r="I186" s="30"/>
      <c r="J186" s="17"/>
    </row>
    <row r="187" spans="1:10" ht="23.25" customHeight="1">
      <c r="A187" s="172"/>
      <c r="B187" s="173"/>
      <c r="C187" s="173"/>
      <c r="D187" s="19"/>
      <c r="E187" s="19"/>
      <c r="F187" s="83"/>
      <c r="G187" s="125"/>
      <c r="H187" s="83"/>
      <c r="I187" s="30"/>
      <c r="J187" s="17"/>
    </row>
    <row r="188" spans="1:10" ht="23.25" customHeight="1">
      <c r="A188" s="172"/>
      <c r="B188" s="173"/>
      <c r="C188" s="173"/>
      <c r="D188" s="19"/>
      <c r="E188" s="19"/>
      <c r="F188" s="83"/>
      <c r="G188" s="125"/>
      <c r="H188" s="83"/>
      <c r="I188" s="30"/>
      <c r="J188" s="17"/>
    </row>
    <row r="189" spans="1:10" ht="23.25" customHeight="1">
      <c r="A189" s="172"/>
      <c r="B189" s="173"/>
      <c r="C189" s="173"/>
      <c r="D189" s="19"/>
      <c r="E189" s="19"/>
      <c r="F189" s="83"/>
      <c r="G189" s="125"/>
      <c r="H189" s="83"/>
      <c r="I189" s="30"/>
      <c r="J189" s="17"/>
    </row>
    <row r="190" spans="1:10" ht="23.25" customHeight="1">
      <c r="A190" s="172"/>
      <c r="B190" s="173"/>
      <c r="C190" s="173"/>
      <c r="D190" s="19"/>
      <c r="E190" s="19"/>
      <c r="F190" s="83"/>
      <c r="G190" s="125"/>
      <c r="H190" s="83"/>
      <c r="I190" s="30"/>
      <c r="J190" s="17"/>
    </row>
    <row r="191" spans="1:10" ht="23.25" customHeight="1">
      <c r="A191" s="172"/>
      <c r="B191" s="173"/>
      <c r="C191" s="173"/>
      <c r="D191" s="19"/>
      <c r="E191" s="19"/>
      <c r="F191" s="83"/>
      <c r="G191" s="125"/>
      <c r="H191" s="83"/>
      <c r="I191" s="30"/>
      <c r="J191" s="17"/>
    </row>
    <row r="192" spans="1:10" ht="23.25" customHeight="1">
      <c r="A192" s="172"/>
      <c r="B192" s="173"/>
      <c r="C192" s="173"/>
      <c r="D192" s="19"/>
      <c r="E192" s="19"/>
      <c r="F192" s="83"/>
      <c r="G192" s="125"/>
      <c r="H192" s="83"/>
      <c r="I192" s="30"/>
      <c r="J192" s="17"/>
    </row>
    <row r="193" spans="1:10" ht="23.25" customHeight="1">
      <c r="A193" s="172"/>
      <c r="B193" s="173"/>
      <c r="C193" s="173"/>
      <c r="D193" s="19"/>
      <c r="E193" s="19"/>
      <c r="F193" s="83"/>
      <c r="G193" s="125"/>
      <c r="H193" s="83"/>
      <c r="I193" s="30"/>
      <c r="J193" s="17"/>
    </row>
    <row r="194" spans="1:10" ht="23.25" customHeight="1">
      <c r="A194" s="172"/>
      <c r="B194" s="173"/>
      <c r="C194" s="173"/>
      <c r="D194" s="19"/>
      <c r="E194" s="19"/>
      <c r="F194" s="83"/>
      <c r="G194" s="125"/>
      <c r="H194" s="83"/>
      <c r="I194" s="30"/>
      <c r="J194" s="17"/>
    </row>
    <row r="195" spans="1:10" ht="23.25" customHeight="1">
      <c r="A195" s="172"/>
      <c r="B195" s="173"/>
      <c r="C195" s="173"/>
      <c r="D195" s="19"/>
      <c r="E195" s="19"/>
      <c r="F195" s="83"/>
      <c r="G195" s="125"/>
      <c r="H195" s="83"/>
      <c r="I195" s="30"/>
      <c r="J195" s="17"/>
    </row>
    <row r="196" spans="1:10" ht="23.25" customHeight="1">
      <c r="A196" s="172"/>
      <c r="B196" s="173"/>
      <c r="C196" s="173"/>
      <c r="D196" s="19"/>
      <c r="E196" s="19"/>
      <c r="F196" s="83"/>
      <c r="G196" s="125"/>
      <c r="H196" s="83"/>
      <c r="I196" s="30"/>
      <c r="J196" s="17"/>
    </row>
    <row r="197" spans="1:10" ht="23.25" customHeight="1">
      <c r="A197" s="172"/>
      <c r="B197" s="173"/>
      <c r="C197" s="173"/>
      <c r="D197" s="19"/>
      <c r="E197" s="19"/>
      <c r="F197" s="83"/>
      <c r="G197" s="125"/>
      <c r="H197" s="83"/>
      <c r="I197" s="30"/>
      <c r="J197" s="17"/>
    </row>
    <row r="198" spans="1:10" ht="23.25" customHeight="1">
      <c r="A198" s="172"/>
      <c r="B198" s="173"/>
      <c r="C198" s="173"/>
      <c r="D198" s="19"/>
      <c r="E198" s="19"/>
      <c r="F198" s="83"/>
      <c r="G198" s="125"/>
      <c r="H198" s="83"/>
      <c r="I198" s="30"/>
      <c r="J198" s="17"/>
    </row>
    <row r="199" spans="1:10" ht="23.25" customHeight="1">
      <c r="A199" s="172"/>
      <c r="B199" s="173"/>
      <c r="C199" s="173"/>
      <c r="D199" s="19"/>
      <c r="E199" s="19"/>
      <c r="F199" s="83"/>
      <c r="G199" s="125"/>
      <c r="H199" s="83"/>
      <c r="I199" s="30"/>
      <c r="J199" s="17"/>
    </row>
    <row r="200" spans="1:10" ht="22.5" customHeight="1">
      <c r="A200" s="32"/>
      <c r="B200" s="29"/>
      <c r="C200" s="31"/>
      <c r="D200" s="9"/>
      <c r="E200" s="19"/>
      <c r="F200" s="27"/>
      <c r="G200" s="28"/>
      <c r="H200" s="27"/>
      <c r="I200" s="30"/>
      <c r="J200" s="17"/>
    </row>
  </sheetData>
  <sheetProtection/>
  <mergeCells count="88">
    <mergeCell ref="B55:B60"/>
    <mergeCell ref="C55:C60"/>
    <mergeCell ref="A118:A127"/>
    <mergeCell ref="A45:A47"/>
    <mergeCell ref="B45:B47"/>
    <mergeCell ref="C45:C47"/>
    <mergeCell ref="A48:A53"/>
    <mergeCell ref="B48:B53"/>
    <mergeCell ref="C48:C53"/>
    <mergeCell ref="C112:C114"/>
    <mergeCell ref="A145:A150"/>
    <mergeCell ref="B145:B150"/>
    <mergeCell ref="C145:C150"/>
    <mergeCell ref="B124:B127"/>
    <mergeCell ref="C124:C127"/>
    <mergeCell ref="A128:A133"/>
    <mergeCell ref="B128:B133"/>
    <mergeCell ref="C128:C130"/>
    <mergeCell ref="C131:C133"/>
    <mergeCell ref="B134:B139"/>
    <mergeCell ref="C115:C117"/>
    <mergeCell ref="C106:C108"/>
    <mergeCell ref="C109:C111"/>
    <mergeCell ref="C151:C153"/>
    <mergeCell ref="C134:C139"/>
    <mergeCell ref="C26:C28"/>
    <mergeCell ref="C29:C31"/>
    <mergeCell ref="C32:C37"/>
    <mergeCell ref="C82:C84"/>
    <mergeCell ref="C85:C87"/>
    <mergeCell ref="A32:A37"/>
    <mergeCell ref="B32:B37"/>
    <mergeCell ref="C38:C40"/>
    <mergeCell ref="A26:A31"/>
    <mergeCell ref="B26:B31"/>
    <mergeCell ref="C41:C43"/>
    <mergeCell ref="B38:B43"/>
    <mergeCell ref="A38:A44"/>
    <mergeCell ref="A55:A60"/>
    <mergeCell ref="F144:H144"/>
    <mergeCell ref="A73:J73"/>
    <mergeCell ref="A142:J142"/>
    <mergeCell ref="B112:B117"/>
    <mergeCell ref="A112:A117"/>
    <mergeCell ref="A134:A139"/>
    <mergeCell ref="A82:A87"/>
    <mergeCell ref="A76:A81"/>
    <mergeCell ref="B76:B81"/>
    <mergeCell ref="A151:A156"/>
    <mergeCell ref="B151:B156"/>
    <mergeCell ref="A157:A162"/>
    <mergeCell ref="B157:B162"/>
    <mergeCell ref="C157:C162"/>
    <mergeCell ref="A61:A66"/>
    <mergeCell ref="B61:B66"/>
    <mergeCell ref="C61:C66"/>
    <mergeCell ref="C76:C78"/>
    <mergeCell ref="C79:C81"/>
    <mergeCell ref="A164:A169"/>
    <mergeCell ref="B164:B169"/>
    <mergeCell ref="C164:C169"/>
    <mergeCell ref="C154:C156"/>
    <mergeCell ref="A13:A19"/>
    <mergeCell ref="A20:A25"/>
    <mergeCell ref="B118:B123"/>
    <mergeCell ref="C88:C93"/>
    <mergeCell ref="A88:A93"/>
    <mergeCell ref="A106:A111"/>
    <mergeCell ref="F75:H75"/>
    <mergeCell ref="C118:C123"/>
    <mergeCell ref="B82:B87"/>
    <mergeCell ref="A94:A99"/>
    <mergeCell ref="A100:A105"/>
    <mergeCell ref="B100:B105"/>
    <mergeCell ref="B106:B111"/>
    <mergeCell ref="B94:B99"/>
    <mergeCell ref="C94:C99"/>
    <mergeCell ref="B88:B93"/>
    <mergeCell ref="A1:J1"/>
    <mergeCell ref="F4:H4"/>
    <mergeCell ref="A5:A10"/>
    <mergeCell ref="C6:C10"/>
    <mergeCell ref="B6:B10"/>
    <mergeCell ref="C100:C105"/>
    <mergeCell ref="B13:B18"/>
    <mergeCell ref="B20:B25"/>
    <mergeCell ref="C20:C25"/>
    <mergeCell ref="C13:C18"/>
  </mergeCells>
  <printOptions horizontalCentered="1"/>
  <pageMargins left="0.3937007874015748" right="0" top="0.1968503937007874" bottom="0" header="0" footer="0"/>
  <pageSetup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BH34"/>
  <sheetViews>
    <sheetView zoomScale="84" zoomScaleNormal="84" zoomScalePageLayoutView="0" workbookViewId="0" topLeftCell="B13">
      <selection activeCell="AW3" sqref="AW3:AY3"/>
    </sheetView>
  </sheetViews>
  <sheetFormatPr defaultColWidth="9.00390625" defaultRowHeight="13.5"/>
  <cols>
    <col min="1" max="1" width="2.50390625" style="0" hidden="1" customWidth="1"/>
    <col min="2" max="2" width="16.875" style="0" bestFit="1" customWidth="1"/>
    <col min="3" max="47" width="3.00390625" style="0" customWidth="1"/>
    <col min="48" max="57" width="5.25390625" style="0" customWidth="1"/>
  </cols>
  <sheetData>
    <row r="1" spans="1:60" ht="1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5"/>
      <c r="BC1" s="34"/>
      <c r="BD1" s="34"/>
      <c r="BE1" s="34"/>
      <c r="BF1" s="34"/>
      <c r="BG1" s="34"/>
      <c r="BH1" s="36"/>
    </row>
    <row r="2" spans="1:60" ht="17.25">
      <c r="A2" s="34"/>
      <c r="B2" s="34"/>
      <c r="C2" s="410" t="s">
        <v>165</v>
      </c>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37"/>
      <c r="AW2" s="411">
        <v>44822</v>
      </c>
      <c r="AX2" s="412"/>
      <c r="AY2" s="412"/>
      <c r="AZ2" s="412"/>
      <c r="BA2" s="412"/>
      <c r="BB2" s="412"/>
      <c r="BC2" s="412"/>
      <c r="BD2" s="412"/>
      <c r="BE2" s="102"/>
      <c r="BF2" s="34"/>
      <c r="BG2" s="34"/>
      <c r="BH2" s="36"/>
    </row>
    <row r="3" spans="1:60" ht="13.5" customHeight="1">
      <c r="A3" s="34"/>
      <c r="B3" s="407" t="s">
        <v>69</v>
      </c>
      <c r="C3" s="396" t="str">
        <f>B5</f>
        <v>吉野倶楽部</v>
      </c>
      <c r="D3" s="396"/>
      <c r="E3" s="396"/>
      <c r="F3" s="396" t="str">
        <f>B7</f>
        <v>徳島市ＳＳＣ</v>
      </c>
      <c r="G3" s="396"/>
      <c r="H3" s="396"/>
      <c r="I3" s="407" t="str">
        <f>B9</f>
        <v>プレフ</v>
      </c>
      <c r="J3" s="407"/>
      <c r="K3" s="407"/>
      <c r="L3" s="396" t="str">
        <f>B11</f>
        <v>イエローシニア</v>
      </c>
      <c r="M3" s="396"/>
      <c r="N3" s="396"/>
      <c r="O3" s="398" t="str">
        <f>B13</f>
        <v>石井ＳＦＣ</v>
      </c>
      <c r="P3" s="399"/>
      <c r="Q3" s="400"/>
      <c r="R3" s="398" t="str">
        <f>B15</f>
        <v>県庁ＦＣＧ</v>
      </c>
      <c r="S3" s="399"/>
      <c r="T3" s="400"/>
      <c r="U3" s="398" t="str">
        <f>B17</f>
        <v>FC鳴門</v>
      </c>
      <c r="V3" s="399"/>
      <c r="W3" s="400"/>
      <c r="X3" s="398" t="str">
        <f>B19</f>
        <v>チロリン村</v>
      </c>
      <c r="Y3" s="399"/>
      <c r="Z3" s="400"/>
      <c r="AA3" s="398" t="str">
        <f>B21</f>
        <v>阿南ＳＦＣ</v>
      </c>
      <c r="AB3" s="399"/>
      <c r="AC3" s="400"/>
      <c r="AD3" s="398" t="str">
        <f>B23</f>
        <v>渭東クラブ</v>
      </c>
      <c r="AE3" s="399"/>
      <c r="AF3" s="400"/>
      <c r="AG3" s="398" t="str">
        <f>B25</f>
        <v>阿波ＦＣ</v>
      </c>
      <c r="AH3" s="399"/>
      <c r="AI3" s="400"/>
      <c r="AJ3" s="398" t="str">
        <f>B27</f>
        <v>小松島ＯＦＣ</v>
      </c>
      <c r="AK3" s="399"/>
      <c r="AL3" s="400"/>
      <c r="AM3" s="396" t="s">
        <v>75</v>
      </c>
      <c r="AN3" s="396"/>
      <c r="AO3" s="396"/>
      <c r="AP3" s="396" t="s">
        <v>75</v>
      </c>
      <c r="AQ3" s="396"/>
      <c r="AR3" s="396"/>
      <c r="AS3" s="396"/>
      <c r="AT3" s="396"/>
      <c r="AU3" s="396"/>
      <c r="AV3" s="404" t="s">
        <v>76</v>
      </c>
      <c r="AW3" s="406" t="s">
        <v>77</v>
      </c>
      <c r="AX3" s="407"/>
      <c r="AY3" s="407"/>
      <c r="AZ3" s="407" t="s">
        <v>78</v>
      </c>
      <c r="BA3" s="407"/>
      <c r="BB3" s="408"/>
      <c r="BC3" s="387" t="s">
        <v>79</v>
      </c>
      <c r="BD3" s="388" t="s">
        <v>127</v>
      </c>
      <c r="BE3" s="46"/>
      <c r="BF3" s="34"/>
      <c r="BG3" s="34"/>
      <c r="BH3" s="36">
        <v>0</v>
      </c>
    </row>
    <row r="4" spans="1:60" ht="13.5" customHeight="1">
      <c r="A4" s="34"/>
      <c r="B4" s="407"/>
      <c r="C4" s="397"/>
      <c r="D4" s="397"/>
      <c r="E4" s="397"/>
      <c r="F4" s="397"/>
      <c r="G4" s="397"/>
      <c r="H4" s="397"/>
      <c r="I4" s="361"/>
      <c r="J4" s="361"/>
      <c r="K4" s="361"/>
      <c r="L4" s="397"/>
      <c r="M4" s="397"/>
      <c r="N4" s="397"/>
      <c r="O4" s="401"/>
      <c r="P4" s="402"/>
      <c r="Q4" s="403"/>
      <c r="R4" s="401"/>
      <c r="S4" s="402"/>
      <c r="T4" s="403"/>
      <c r="U4" s="401"/>
      <c r="V4" s="402"/>
      <c r="W4" s="403"/>
      <c r="X4" s="401"/>
      <c r="Y4" s="402"/>
      <c r="Z4" s="403"/>
      <c r="AA4" s="401"/>
      <c r="AB4" s="402"/>
      <c r="AC4" s="403"/>
      <c r="AD4" s="401"/>
      <c r="AE4" s="402"/>
      <c r="AF4" s="403"/>
      <c r="AG4" s="401"/>
      <c r="AH4" s="402"/>
      <c r="AI4" s="403"/>
      <c r="AJ4" s="401"/>
      <c r="AK4" s="402"/>
      <c r="AL4" s="403"/>
      <c r="AM4" s="397"/>
      <c r="AN4" s="397"/>
      <c r="AO4" s="397"/>
      <c r="AP4" s="397"/>
      <c r="AQ4" s="397"/>
      <c r="AR4" s="397"/>
      <c r="AS4" s="397"/>
      <c r="AT4" s="397"/>
      <c r="AU4" s="397"/>
      <c r="AV4" s="405"/>
      <c r="AW4" s="38" t="s">
        <v>80</v>
      </c>
      <c r="AX4" s="21" t="s">
        <v>81</v>
      </c>
      <c r="AY4" s="21" t="s">
        <v>82</v>
      </c>
      <c r="AZ4" s="21" t="s">
        <v>83</v>
      </c>
      <c r="BA4" s="21" t="s">
        <v>84</v>
      </c>
      <c r="BB4" s="39" t="s">
        <v>85</v>
      </c>
      <c r="BC4" s="387"/>
      <c r="BD4" s="389"/>
      <c r="BE4" s="46"/>
      <c r="BF4" s="34"/>
      <c r="BG4" s="34"/>
      <c r="BH4" s="36">
        <v>1</v>
      </c>
    </row>
    <row r="5" spans="1:60" ht="13.5" customHeight="1">
      <c r="A5" s="34"/>
      <c r="B5" s="409" t="s">
        <v>14</v>
      </c>
      <c r="C5" s="390"/>
      <c r="D5" s="391"/>
      <c r="E5" s="392"/>
      <c r="F5" s="107">
        <v>1</v>
      </c>
      <c r="G5" s="42" t="s">
        <v>9</v>
      </c>
      <c r="H5" s="109">
        <v>2</v>
      </c>
      <c r="I5" s="107"/>
      <c r="J5" s="42" t="s">
        <v>9</v>
      </c>
      <c r="K5" s="109"/>
      <c r="L5" s="266">
        <v>5</v>
      </c>
      <c r="M5" s="267" t="s">
        <v>9</v>
      </c>
      <c r="N5" s="268">
        <v>0</v>
      </c>
      <c r="O5" s="41">
        <v>2</v>
      </c>
      <c r="P5" s="42" t="s">
        <v>9</v>
      </c>
      <c r="Q5" s="43">
        <v>1</v>
      </c>
      <c r="R5" s="107">
        <v>3</v>
      </c>
      <c r="S5" s="42" t="s">
        <v>9</v>
      </c>
      <c r="T5" s="109">
        <v>0</v>
      </c>
      <c r="U5" s="107"/>
      <c r="V5" s="42" t="s">
        <v>9</v>
      </c>
      <c r="W5" s="109"/>
      <c r="X5" s="275"/>
      <c r="Y5" s="276" t="s">
        <v>9</v>
      </c>
      <c r="Z5" s="277"/>
      <c r="AA5" s="107">
        <v>4</v>
      </c>
      <c r="AB5" s="42" t="s">
        <v>9</v>
      </c>
      <c r="AC5" s="109">
        <v>0</v>
      </c>
      <c r="AD5" s="41">
        <v>6</v>
      </c>
      <c r="AE5" s="42" t="s">
        <v>9</v>
      </c>
      <c r="AF5" s="43">
        <v>0</v>
      </c>
      <c r="AG5" s="266">
        <v>5</v>
      </c>
      <c r="AH5" s="267" t="s">
        <v>9</v>
      </c>
      <c r="AI5" s="268">
        <v>0</v>
      </c>
      <c r="AJ5" s="107"/>
      <c r="AK5" s="42" t="s">
        <v>9</v>
      </c>
      <c r="AL5" s="109"/>
      <c r="AM5" s="107">
        <v>5</v>
      </c>
      <c r="AN5" s="42" t="s">
        <v>9</v>
      </c>
      <c r="AO5" s="109">
        <v>1</v>
      </c>
      <c r="AP5" s="107">
        <v>2</v>
      </c>
      <c r="AQ5" s="42" t="s">
        <v>9</v>
      </c>
      <c r="AR5" s="109">
        <v>1</v>
      </c>
      <c r="AS5" s="41"/>
      <c r="AT5" s="42" t="s">
        <v>9</v>
      </c>
      <c r="AU5" s="43"/>
      <c r="AV5" s="376">
        <f>AW5+AX5+AY5</f>
        <v>9</v>
      </c>
      <c r="AW5" s="378">
        <v>8</v>
      </c>
      <c r="AX5" s="361">
        <v>0</v>
      </c>
      <c r="AY5" s="361">
        <v>1</v>
      </c>
      <c r="AZ5" s="361">
        <f>+C5+F5+I5+L5+O5+R5+U5+X5+AA5+AD5+AG5+AM5+AJ5+AS5+AP5</f>
        <v>33</v>
      </c>
      <c r="BA5" s="361">
        <f>+E5+H5+K5+N5+Q5+T5+W5+Z5+AC5+AF5+AI5+AO5+AL5+AU5+AR5</f>
        <v>5</v>
      </c>
      <c r="BB5" s="363">
        <f>+AZ5-BA5</f>
        <v>28</v>
      </c>
      <c r="BC5" s="365">
        <f>+(AW5*3)+(AX5*1)</f>
        <v>24</v>
      </c>
      <c r="BD5" s="367"/>
      <c r="BE5" s="106"/>
      <c r="BF5" s="359">
        <v>5</v>
      </c>
      <c r="BG5" s="360">
        <v>19</v>
      </c>
      <c r="BH5" s="36">
        <v>2</v>
      </c>
    </row>
    <row r="6" spans="1:60" ht="13.5" customHeight="1">
      <c r="A6" s="34"/>
      <c r="B6" s="409"/>
      <c r="C6" s="393"/>
      <c r="D6" s="394"/>
      <c r="E6" s="395"/>
      <c r="F6" s="103"/>
      <c r="G6" s="17" t="s">
        <v>91</v>
      </c>
      <c r="H6" s="105"/>
      <c r="I6" s="103"/>
      <c r="J6" s="17"/>
      <c r="K6" s="105"/>
      <c r="L6" s="269"/>
      <c r="M6" s="270" t="s">
        <v>225</v>
      </c>
      <c r="N6" s="271"/>
      <c r="O6" s="47"/>
      <c r="P6" s="17" t="s">
        <v>225</v>
      </c>
      <c r="Q6" s="48"/>
      <c r="R6" s="103"/>
      <c r="S6" s="17" t="s">
        <v>225</v>
      </c>
      <c r="T6" s="105"/>
      <c r="U6" s="103"/>
      <c r="V6" s="17"/>
      <c r="W6" s="105"/>
      <c r="X6" s="278"/>
      <c r="Y6" s="279"/>
      <c r="Z6" s="280"/>
      <c r="AA6" s="103"/>
      <c r="AB6" s="17" t="s">
        <v>225</v>
      </c>
      <c r="AC6" s="105"/>
      <c r="AD6" s="47"/>
      <c r="AE6" s="17" t="s">
        <v>225</v>
      </c>
      <c r="AF6" s="48"/>
      <c r="AG6" s="269"/>
      <c r="AH6" s="270" t="s">
        <v>225</v>
      </c>
      <c r="AI6" s="271"/>
      <c r="AJ6" s="103"/>
      <c r="AK6" s="17"/>
      <c r="AL6" s="105"/>
      <c r="AM6" s="103"/>
      <c r="AN6" s="17" t="s">
        <v>225</v>
      </c>
      <c r="AO6" s="105"/>
      <c r="AP6" s="103"/>
      <c r="AQ6" s="17" t="s">
        <v>225</v>
      </c>
      <c r="AR6" s="105"/>
      <c r="AS6" s="47"/>
      <c r="AT6" s="17"/>
      <c r="AU6" s="48"/>
      <c r="AV6" s="377"/>
      <c r="AW6" s="379"/>
      <c r="AX6" s="362"/>
      <c r="AY6" s="362"/>
      <c r="AZ6" s="362"/>
      <c r="BA6" s="362"/>
      <c r="BB6" s="364"/>
      <c r="BC6" s="366"/>
      <c r="BD6" s="368"/>
      <c r="BE6" s="106"/>
      <c r="BF6" s="359"/>
      <c r="BG6" s="360"/>
      <c r="BH6" s="36">
        <v>3</v>
      </c>
    </row>
    <row r="7" spans="1:60" ht="13.5" customHeight="1">
      <c r="A7" s="34"/>
      <c r="B7" s="386" t="s">
        <v>100</v>
      </c>
      <c r="C7" s="107">
        <v>2</v>
      </c>
      <c r="D7" s="42" t="s">
        <v>9</v>
      </c>
      <c r="E7" s="109">
        <v>1</v>
      </c>
      <c r="F7" s="380"/>
      <c r="G7" s="381"/>
      <c r="H7" s="382"/>
      <c r="I7" s="107">
        <v>1</v>
      </c>
      <c r="J7" s="42" t="s">
        <v>9</v>
      </c>
      <c r="K7" s="109">
        <v>1</v>
      </c>
      <c r="L7" s="107"/>
      <c r="M7" s="42" t="s">
        <v>9</v>
      </c>
      <c r="N7" s="109"/>
      <c r="O7" s="41"/>
      <c r="P7" s="42" t="s">
        <v>9</v>
      </c>
      <c r="Q7" s="43"/>
      <c r="R7" s="107">
        <v>6</v>
      </c>
      <c r="S7" s="42" t="s">
        <v>9</v>
      </c>
      <c r="T7" s="109">
        <v>0</v>
      </c>
      <c r="U7" s="107">
        <v>1</v>
      </c>
      <c r="V7" s="42" t="s">
        <v>9</v>
      </c>
      <c r="W7" s="109">
        <v>5</v>
      </c>
      <c r="X7" s="107">
        <v>1</v>
      </c>
      <c r="Y7" s="42" t="s">
        <v>9</v>
      </c>
      <c r="Z7" s="109">
        <v>1</v>
      </c>
      <c r="AA7" s="107"/>
      <c r="AB7" s="42" t="s">
        <v>9</v>
      </c>
      <c r="AC7" s="109"/>
      <c r="AD7" s="275"/>
      <c r="AE7" s="276" t="s">
        <v>9</v>
      </c>
      <c r="AF7" s="277"/>
      <c r="AG7" s="107">
        <v>7</v>
      </c>
      <c r="AH7" s="42" t="s">
        <v>9</v>
      </c>
      <c r="AI7" s="109">
        <v>0</v>
      </c>
      <c r="AJ7" s="107"/>
      <c r="AK7" s="42" t="s">
        <v>9</v>
      </c>
      <c r="AL7" s="109"/>
      <c r="AM7" s="107"/>
      <c r="AN7" s="42" t="s">
        <v>9</v>
      </c>
      <c r="AO7" s="109"/>
      <c r="AP7" s="107"/>
      <c r="AQ7" s="42" t="s">
        <v>9</v>
      </c>
      <c r="AR7" s="109"/>
      <c r="AS7" s="41"/>
      <c r="AT7" s="42" t="s">
        <v>9</v>
      </c>
      <c r="AU7" s="43"/>
      <c r="AV7" s="376">
        <f>AW7+AX7+AY7</f>
        <v>6</v>
      </c>
      <c r="AW7" s="378">
        <v>3</v>
      </c>
      <c r="AX7" s="361">
        <v>2</v>
      </c>
      <c r="AY7" s="361">
        <v>1</v>
      </c>
      <c r="AZ7" s="361">
        <f>+C7+F7+I7+L7+O7+R7+U7+X7+AA7+AD7+AG7+AM7+AJ7+AS7+AP7</f>
        <v>18</v>
      </c>
      <c r="BA7" s="361">
        <f>+E7+H7+K7+N7+Q7+T7+W7+Z7+AC7+AF7+AI7+AO7+AL7+AU7+AR7</f>
        <v>8</v>
      </c>
      <c r="BB7" s="363">
        <f>+AZ7-BA7</f>
        <v>10</v>
      </c>
      <c r="BC7" s="365">
        <f>+(AW7*3)+(AX7*1)</f>
        <v>11</v>
      </c>
      <c r="BD7" s="367"/>
      <c r="BE7" s="106"/>
      <c r="BF7" s="359">
        <v>4</v>
      </c>
      <c r="BG7" s="360">
        <v>21</v>
      </c>
      <c r="BH7" s="36">
        <v>4</v>
      </c>
    </row>
    <row r="8" spans="1:60" ht="13.5" customHeight="1">
      <c r="A8" s="34"/>
      <c r="B8" s="386"/>
      <c r="C8" s="103"/>
      <c r="D8" s="17" t="s">
        <v>225</v>
      </c>
      <c r="E8" s="105"/>
      <c r="F8" s="383"/>
      <c r="G8" s="384"/>
      <c r="H8" s="385"/>
      <c r="I8" s="103"/>
      <c r="J8" s="17" t="s">
        <v>90</v>
      </c>
      <c r="K8" s="105"/>
      <c r="L8" s="103"/>
      <c r="M8" s="17"/>
      <c r="N8" s="105"/>
      <c r="O8" s="47"/>
      <c r="P8" s="17"/>
      <c r="Q8" s="48"/>
      <c r="R8" s="103"/>
      <c r="S8" s="17" t="s">
        <v>225</v>
      </c>
      <c r="T8" s="105"/>
      <c r="U8" s="103"/>
      <c r="V8" s="17" t="s">
        <v>91</v>
      </c>
      <c r="W8" s="105"/>
      <c r="X8" s="103"/>
      <c r="Y8" s="17" t="s">
        <v>90</v>
      </c>
      <c r="Z8" s="105"/>
      <c r="AA8" s="103"/>
      <c r="AB8" s="17"/>
      <c r="AC8" s="105"/>
      <c r="AD8" s="278"/>
      <c r="AE8" s="279"/>
      <c r="AF8" s="280"/>
      <c r="AG8" s="103"/>
      <c r="AH8" s="17" t="s">
        <v>225</v>
      </c>
      <c r="AI8" s="105"/>
      <c r="AJ8" s="103"/>
      <c r="AK8" s="17"/>
      <c r="AL8" s="105"/>
      <c r="AM8" s="103"/>
      <c r="AN8" s="17"/>
      <c r="AO8" s="105"/>
      <c r="AP8" s="103"/>
      <c r="AQ8" s="17"/>
      <c r="AR8" s="105"/>
      <c r="AS8" s="47"/>
      <c r="AT8" s="17"/>
      <c r="AU8" s="48"/>
      <c r="AV8" s="377"/>
      <c r="AW8" s="379"/>
      <c r="AX8" s="362"/>
      <c r="AY8" s="362"/>
      <c r="AZ8" s="362"/>
      <c r="BA8" s="362"/>
      <c r="BB8" s="364"/>
      <c r="BC8" s="366"/>
      <c r="BD8" s="368"/>
      <c r="BE8" s="106"/>
      <c r="BF8" s="359"/>
      <c r="BG8" s="360"/>
      <c r="BH8" s="36">
        <v>5</v>
      </c>
    </row>
    <row r="9" spans="1:60" ht="13.5" customHeight="1">
      <c r="A9" s="34"/>
      <c r="B9" s="386" t="s">
        <v>115</v>
      </c>
      <c r="C9" s="107"/>
      <c r="D9" s="42" t="s">
        <v>9</v>
      </c>
      <c r="E9" s="109"/>
      <c r="F9" s="107">
        <v>1</v>
      </c>
      <c r="G9" s="42" t="s">
        <v>9</v>
      </c>
      <c r="H9" s="109">
        <v>1</v>
      </c>
      <c r="I9" s="380"/>
      <c r="J9" s="381"/>
      <c r="K9" s="382"/>
      <c r="L9" s="266">
        <v>5</v>
      </c>
      <c r="M9" s="267" t="s">
        <v>9</v>
      </c>
      <c r="N9" s="268">
        <v>0</v>
      </c>
      <c r="O9" s="107">
        <v>1</v>
      </c>
      <c r="P9" s="42" t="s">
        <v>9</v>
      </c>
      <c r="Q9" s="109">
        <v>1</v>
      </c>
      <c r="R9" s="107"/>
      <c r="S9" s="42" t="s">
        <v>9</v>
      </c>
      <c r="T9" s="109"/>
      <c r="U9" s="107">
        <v>0</v>
      </c>
      <c r="V9" s="42" t="s">
        <v>9</v>
      </c>
      <c r="W9" s="109">
        <v>3</v>
      </c>
      <c r="X9" s="107">
        <v>0</v>
      </c>
      <c r="Y9" s="42" t="s">
        <v>9</v>
      </c>
      <c r="Z9" s="109">
        <v>1</v>
      </c>
      <c r="AA9" s="107">
        <v>1</v>
      </c>
      <c r="AB9" s="42" t="s">
        <v>9</v>
      </c>
      <c r="AC9" s="109">
        <v>1</v>
      </c>
      <c r="AD9" s="41"/>
      <c r="AE9" s="42" t="s">
        <v>9</v>
      </c>
      <c r="AF9" s="43"/>
      <c r="AG9" s="107">
        <v>2</v>
      </c>
      <c r="AH9" s="42" t="s">
        <v>9</v>
      </c>
      <c r="AI9" s="109">
        <v>1</v>
      </c>
      <c r="AJ9" s="275"/>
      <c r="AK9" s="276" t="s">
        <v>9</v>
      </c>
      <c r="AL9" s="277"/>
      <c r="AM9" s="107">
        <v>4</v>
      </c>
      <c r="AN9" s="42" t="s">
        <v>9</v>
      </c>
      <c r="AO9" s="109">
        <v>1</v>
      </c>
      <c r="AP9" s="107"/>
      <c r="AQ9" s="42" t="s">
        <v>9</v>
      </c>
      <c r="AR9" s="109"/>
      <c r="AS9" s="41"/>
      <c r="AT9" s="42" t="s">
        <v>9</v>
      </c>
      <c r="AU9" s="43"/>
      <c r="AV9" s="376">
        <f>AW9+AX9+AY9</f>
        <v>8</v>
      </c>
      <c r="AW9" s="378">
        <v>3</v>
      </c>
      <c r="AX9" s="361">
        <v>3</v>
      </c>
      <c r="AY9" s="361">
        <v>2</v>
      </c>
      <c r="AZ9" s="361">
        <f>+C9+F9+I9+L9+O9+R9+U9+X9+AA9+AD9+AG9+AM9+AJ9+AS9+AP9</f>
        <v>14</v>
      </c>
      <c r="BA9" s="361">
        <f>+E9+H9+K9+N9+Q9+T9+W9+Z9+AC9+AF9+AI9+AO9+AL9+AU9+AR9</f>
        <v>9</v>
      </c>
      <c r="BB9" s="363">
        <f>+AZ9-BA9</f>
        <v>5</v>
      </c>
      <c r="BC9" s="365">
        <f>+(AW9*3)+(AX9*1)</f>
        <v>12</v>
      </c>
      <c r="BD9" s="367"/>
      <c r="BE9" s="106"/>
      <c r="BF9" s="359">
        <v>3</v>
      </c>
      <c r="BG9" s="360">
        <v>23</v>
      </c>
      <c r="BH9" s="36">
        <v>6</v>
      </c>
    </row>
    <row r="10" spans="1:60" ht="13.5" customHeight="1">
      <c r="A10" s="34"/>
      <c r="B10" s="386"/>
      <c r="C10" s="103"/>
      <c r="D10" s="17"/>
      <c r="E10" s="105"/>
      <c r="F10" s="103"/>
      <c r="G10" s="17" t="s">
        <v>90</v>
      </c>
      <c r="H10" s="105"/>
      <c r="I10" s="383"/>
      <c r="J10" s="384"/>
      <c r="K10" s="385"/>
      <c r="L10" s="269"/>
      <c r="M10" s="270" t="s">
        <v>225</v>
      </c>
      <c r="N10" s="271"/>
      <c r="O10" s="103"/>
      <c r="P10" s="17" t="s">
        <v>90</v>
      </c>
      <c r="Q10" s="105"/>
      <c r="R10" s="103"/>
      <c r="S10" s="17"/>
      <c r="T10" s="105"/>
      <c r="U10" s="103"/>
      <c r="V10" s="17" t="s">
        <v>91</v>
      </c>
      <c r="W10" s="105"/>
      <c r="X10" s="103"/>
      <c r="Y10" s="17" t="s">
        <v>91</v>
      </c>
      <c r="Z10" s="105"/>
      <c r="AA10" s="103"/>
      <c r="AB10" s="17" t="s">
        <v>90</v>
      </c>
      <c r="AC10" s="105"/>
      <c r="AD10" s="47"/>
      <c r="AE10" s="17"/>
      <c r="AF10" s="48"/>
      <c r="AG10" s="103"/>
      <c r="AH10" s="17" t="s">
        <v>225</v>
      </c>
      <c r="AI10" s="105"/>
      <c r="AJ10" s="278"/>
      <c r="AK10" s="279"/>
      <c r="AL10" s="280"/>
      <c r="AM10" s="103"/>
      <c r="AN10" s="17" t="s">
        <v>225</v>
      </c>
      <c r="AO10" s="105"/>
      <c r="AP10" s="103"/>
      <c r="AQ10" s="17"/>
      <c r="AR10" s="105"/>
      <c r="AS10" s="47"/>
      <c r="AT10" s="17"/>
      <c r="AU10" s="48"/>
      <c r="AV10" s="377"/>
      <c r="AW10" s="379"/>
      <c r="AX10" s="362"/>
      <c r="AY10" s="362"/>
      <c r="AZ10" s="362"/>
      <c r="BA10" s="362"/>
      <c r="BB10" s="364"/>
      <c r="BC10" s="366"/>
      <c r="BD10" s="368"/>
      <c r="BE10" s="106"/>
      <c r="BF10" s="359"/>
      <c r="BG10" s="360"/>
      <c r="BH10" s="36">
        <v>7</v>
      </c>
    </row>
    <row r="11" spans="1:60" ht="13.5" customHeight="1">
      <c r="A11" s="34"/>
      <c r="B11" s="386" t="s">
        <v>50</v>
      </c>
      <c r="C11" s="266">
        <v>0</v>
      </c>
      <c r="D11" s="267" t="s">
        <v>9</v>
      </c>
      <c r="E11" s="268">
        <v>5</v>
      </c>
      <c r="F11" s="107"/>
      <c r="G11" s="42" t="s">
        <v>9</v>
      </c>
      <c r="H11" s="109"/>
      <c r="I11" s="266">
        <v>0</v>
      </c>
      <c r="J11" s="267" t="s">
        <v>9</v>
      </c>
      <c r="K11" s="268">
        <v>5</v>
      </c>
      <c r="L11" s="380"/>
      <c r="M11" s="381"/>
      <c r="N11" s="382"/>
      <c r="O11" s="275"/>
      <c r="P11" s="276" t="s">
        <v>9</v>
      </c>
      <c r="Q11" s="277"/>
      <c r="R11" s="107"/>
      <c r="S11" s="42" t="s">
        <v>9</v>
      </c>
      <c r="T11" s="109"/>
      <c r="U11" s="107"/>
      <c r="V11" s="42" t="s">
        <v>9</v>
      </c>
      <c r="W11" s="109"/>
      <c r="X11" s="266">
        <v>0</v>
      </c>
      <c r="Y11" s="267" t="s">
        <v>9</v>
      </c>
      <c r="Z11" s="268">
        <v>5</v>
      </c>
      <c r="AA11" s="266">
        <v>0</v>
      </c>
      <c r="AB11" s="267" t="s">
        <v>9</v>
      </c>
      <c r="AC11" s="268">
        <v>5</v>
      </c>
      <c r="AD11" s="41">
        <v>7</v>
      </c>
      <c r="AE11" s="42" t="s">
        <v>9</v>
      </c>
      <c r="AF11" s="43">
        <v>1</v>
      </c>
      <c r="AG11" s="266">
        <v>0</v>
      </c>
      <c r="AH11" s="267" t="s">
        <v>9</v>
      </c>
      <c r="AI11" s="268">
        <v>5</v>
      </c>
      <c r="AJ11" s="275"/>
      <c r="AK11" s="276" t="s">
        <v>9</v>
      </c>
      <c r="AL11" s="277"/>
      <c r="AM11" s="266">
        <v>0</v>
      </c>
      <c r="AN11" s="267" t="s">
        <v>9</v>
      </c>
      <c r="AO11" s="268">
        <v>5</v>
      </c>
      <c r="AP11" s="107"/>
      <c r="AQ11" s="42" t="s">
        <v>9</v>
      </c>
      <c r="AR11" s="109"/>
      <c r="AS11" s="41"/>
      <c r="AT11" s="42" t="s">
        <v>9</v>
      </c>
      <c r="AU11" s="43"/>
      <c r="AV11" s="376">
        <f>AW11+AX11+AY11</f>
        <v>7</v>
      </c>
      <c r="AW11" s="378">
        <v>1</v>
      </c>
      <c r="AX11" s="361">
        <v>0</v>
      </c>
      <c r="AY11" s="361">
        <v>6</v>
      </c>
      <c r="AZ11" s="361">
        <f>+C11+F11+I11+L11+O11+R11+U11+X11+AA11+AD11+AG11+AM11+AJ11+AS11+AP11</f>
        <v>7</v>
      </c>
      <c r="BA11" s="361">
        <f>+E11+H11+K11+N11+Q11+T11+W11+Z11+AC11+AF11+AI11+AO11+AL11+AU11+AR11</f>
        <v>31</v>
      </c>
      <c r="BB11" s="363">
        <f>+AZ11-BA11</f>
        <v>-24</v>
      </c>
      <c r="BC11" s="365">
        <f>+(AW11*3)+(AX11*1)</f>
        <v>3</v>
      </c>
      <c r="BD11" s="367"/>
      <c r="BE11" s="106"/>
      <c r="BF11" s="359">
        <v>7</v>
      </c>
      <c r="BG11" s="360">
        <v>16</v>
      </c>
      <c r="BH11" s="36">
        <v>8</v>
      </c>
    </row>
    <row r="12" spans="1:60" ht="13.5" customHeight="1">
      <c r="A12" s="34"/>
      <c r="B12" s="386"/>
      <c r="C12" s="269"/>
      <c r="D12" s="270" t="s">
        <v>91</v>
      </c>
      <c r="E12" s="271"/>
      <c r="F12" s="103"/>
      <c r="G12" s="17"/>
      <c r="H12" s="105"/>
      <c r="I12" s="269"/>
      <c r="J12" s="270" t="s">
        <v>91</v>
      </c>
      <c r="K12" s="271"/>
      <c r="L12" s="383"/>
      <c r="M12" s="384"/>
      <c r="N12" s="385"/>
      <c r="O12" s="278"/>
      <c r="P12" s="279"/>
      <c r="Q12" s="280"/>
      <c r="R12" s="103"/>
      <c r="S12" s="17"/>
      <c r="T12" s="105"/>
      <c r="U12" s="103"/>
      <c r="V12" s="17"/>
      <c r="W12" s="105"/>
      <c r="X12" s="269"/>
      <c r="Y12" s="270" t="s">
        <v>91</v>
      </c>
      <c r="Z12" s="271"/>
      <c r="AA12" s="269"/>
      <c r="AB12" s="270" t="s">
        <v>91</v>
      </c>
      <c r="AC12" s="271"/>
      <c r="AD12" s="47"/>
      <c r="AE12" s="17" t="s">
        <v>225</v>
      </c>
      <c r="AF12" s="48"/>
      <c r="AG12" s="269"/>
      <c r="AH12" s="270" t="s">
        <v>91</v>
      </c>
      <c r="AI12" s="271"/>
      <c r="AJ12" s="278"/>
      <c r="AK12" s="279"/>
      <c r="AL12" s="280"/>
      <c r="AM12" s="269"/>
      <c r="AN12" s="270" t="s">
        <v>91</v>
      </c>
      <c r="AO12" s="271"/>
      <c r="AP12" s="103"/>
      <c r="AQ12" s="17"/>
      <c r="AR12" s="105"/>
      <c r="AS12" s="47"/>
      <c r="AT12" s="17"/>
      <c r="AU12" s="48"/>
      <c r="AV12" s="377"/>
      <c r="AW12" s="379"/>
      <c r="AX12" s="362"/>
      <c r="AY12" s="362"/>
      <c r="AZ12" s="362"/>
      <c r="BA12" s="362"/>
      <c r="BB12" s="364"/>
      <c r="BC12" s="366"/>
      <c r="BD12" s="368"/>
      <c r="BE12" s="106"/>
      <c r="BF12" s="359"/>
      <c r="BG12" s="360"/>
      <c r="BH12" s="36">
        <v>9</v>
      </c>
    </row>
    <row r="13" spans="1:60" ht="13.5" customHeight="1">
      <c r="A13" s="34"/>
      <c r="B13" s="413" t="s">
        <v>99</v>
      </c>
      <c r="C13" s="107">
        <v>1</v>
      </c>
      <c r="D13" s="42" t="s">
        <v>9</v>
      </c>
      <c r="E13" s="109">
        <v>2</v>
      </c>
      <c r="F13" s="107"/>
      <c r="G13" s="42" t="s">
        <v>9</v>
      </c>
      <c r="H13" s="109"/>
      <c r="I13" s="41">
        <v>1</v>
      </c>
      <c r="J13" s="42" t="s">
        <v>9</v>
      </c>
      <c r="K13" s="43">
        <v>1</v>
      </c>
      <c r="L13" s="275"/>
      <c r="M13" s="276" t="s">
        <v>9</v>
      </c>
      <c r="N13" s="277"/>
      <c r="O13" s="380"/>
      <c r="P13" s="381"/>
      <c r="Q13" s="382"/>
      <c r="R13" s="107">
        <v>1</v>
      </c>
      <c r="S13" s="42" t="s">
        <v>9</v>
      </c>
      <c r="T13" s="109">
        <v>1</v>
      </c>
      <c r="U13" s="107"/>
      <c r="V13" s="42" t="s">
        <v>9</v>
      </c>
      <c r="W13" s="109"/>
      <c r="X13" s="107"/>
      <c r="Y13" s="42" t="s">
        <v>9</v>
      </c>
      <c r="Z13" s="109"/>
      <c r="AA13" s="107">
        <v>1</v>
      </c>
      <c r="AB13" s="42" t="s">
        <v>9</v>
      </c>
      <c r="AC13" s="109">
        <v>2</v>
      </c>
      <c r="AD13" s="41"/>
      <c r="AE13" s="42" t="s">
        <v>9</v>
      </c>
      <c r="AF13" s="43"/>
      <c r="AG13" s="107"/>
      <c r="AH13" s="42" t="s">
        <v>9</v>
      </c>
      <c r="AI13" s="109"/>
      <c r="AJ13" s="107"/>
      <c r="AK13" s="42" t="s">
        <v>9</v>
      </c>
      <c r="AL13" s="109"/>
      <c r="AM13" s="107">
        <v>0</v>
      </c>
      <c r="AN13" s="42" t="s">
        <v>9</v>
      </c>
      <c r="AO13" s="109">
        <v>1</v>
      </c>
      <c r="AP13" s="107"/>
      <c r="AQ13" s="42" t="s">
        <v>9</v>
      </c>
      <c r="AR13" s="109"/>
      <c r="AS13" s="41"/>
      <c r="AT13" s="42" t="s">
        <v>9</v>
      </c>
      <c r="AU13" s="43"/>
      <c r="AV13" s="376">
        <f>AW13+AX13+AY13</f>
        <v>5</v>
      </c>
      <c r="AW13" s="378">
        <v>0</v>
      </c>
      <c r="AX13" s="361">
        <v>2</v>
      </c>
      <c r="AY13" s="361">
        <v>3</v>
      </c>
      <c r="AZ13" s="361">
        <f>+C13+F13+I13+L13+O13+R13+U13+X13+AA13+AD13+AG13+AM13+AJ13+AS13+AP13</f>
        <v>4</v>
      </c>
      <c r="BA13" s="361">
        <f>+E13+H13+K13+N13+Q13+T13+W13+Z13+AC13+AF13+AI13+AO13+AL13+AU13+AR13</f>
        <v>7</v>
      </c>
      <c r="BB13" s="363">
        <f>+AZ13-BA13</f>
        <v>-3</v>
      </c>
      <c r="BC13" s="365">
        <f>+(AW13*3)+(AX13*1)</f>
        <v>2</v>
      </c>
      <c r="BD13" s="367"/>
      <c r="BE13" s="106"/>
      <c r="BF13" s="359">
        <v>9</v>
      </c>
      <c r="BG13" s="360">
        <v>13</v>
      </c>
      <c r="BH13" s="36">
        <v>10</v>
      </c>
    </row>
    <row r="14" spans="1:60" ht="13.5" customHeight="1">
      <c r="A14" s="34"/>
      <c r="B14" s="414"/>
      <c r="C14" s="103"/>
      <c r="D14" s="17" t="s">
        <v>91</v>
      </c>
      <c r="E14" s="105"/>
      <c r="F14" s="103"/>
      <c r="G14" s="17"/>
      <c r="H14" s="105"/>
      <c r="I14" s="47"/>
      <c r="J14" s="17" t="s">
        <v>90</v>
      </c>
      <c r="K14" s="48"/>
      <c r="L14" s="278"/>
      <c r="M14" s="279"/>
      <c r="N14" s="280"/>
      <c r="O14" s="383"/>
      <c r="P14" s="384"/>
      <c r="Q14" s="385"/>
      <c r="R14" s="103"/>
      <c r="S14" s="17" t="s">
        <v>90</v>
      </c>
      <c r="T14" s="105"/>
      <c r="U14" s="103"/>
      <c r="V14" s="17"/>
      <c r="W14" s="105"/>
      <c r="X14" s="103"/>
      <c r="Y14" s="17"/>
      <c r="Z14" s="105"/>
      <c r="AA14" s="103"/>
      <c r="AB14" s="17" t="s">
        <v>91</v>
      </c>
      <c r="AC14" s="105"/>
      <c r="AD14" s="47"/>
      <c r="AE14" s="17"/>
      <c r="AF14" s="48"/>
      <c r="AG14" s="103"/>
      <c r="AH14" s="17"/>
      <c r="AI14" s="105"/>
      <c r="AJ14" s="103"/>
      <c r="AK14" s="17"/>
      <c r="AL14" s="105"/>
      <c r="AM14" s="103"/>
      <c r="AN14" s="17" t="s">
        <v>91</v>
      </c>
      <c r="AO14" s="105"/>
      <c r="AP14" s="103"/>
      <c r="AQ14" s="17"/>
      <c r="AR14" s="105"/>
      <c r="AS14" s="47"/>
      <c r="AT14" s="17"/>
      <c r="AU14" s="48"/>
      <c r="AV14" s="377"/>
      <c r="AW14" s="379"/>
      <c r="AX14" s="362"/>
      <c r="AY14" s="362"/>
      <c r="AZ14" s="362"/>
      <c r="BA14" s="362"/>
      <c r="BB14" s="364"/>
      <c r="BC14" s="366"/>
      <c r="BD14" s="368"/>
      <c r="BE14" s="106"/>
      <c r="BF14" s="359"/>
      <c r="BG14" s="360"/>
      <c r="BH14" s="36">
        <v>11</v>
      </c>
    </row>
    <row r="15" spans="1:60" ht="13.5" customHeight="1">
      <c r="A15" s="34"/>
      <c r="B15" s="386" t="s">
        <v>95</v>
      </c>
      <c r="C15" s="107">
        <v>0</v>
      </c>
      <c r="D15" s="42" t="s">
        <v>9</v>
      </c>
      <c r="E15" s="109">
        <v>3</v>
      </c>
      <c r="F15" s="107">
        <v>0</v>
      </c>
      <c r="G15" s="42" t="s">
        <v>9</v>
      </c>
      <c r="H15" s="109">
        <v>6</v>
      </c>
      <c r="I15" s="41"/>
      <c r="J15" s="42" t="s">
        <v>9</v>
      </c>
      <c r="K15" s="43"/>
      <c r="L15" s="107"/>
      <c r="M15" s="42" t="s">
        <v>9</v>
      </c>
      <c r="N15" s="109"/>
      <c r="O15" s="107">
        <v>1</v>
      </c>
      <c r="P15" s="42" t="s">
        <v>9</v>
      </c>
      <c r="Q15" s="109">
        <v>1</v>
      </c>
      <c r="R15" s="380"/>
      <c r="S15" s="381"/>
      <c r="T15" s="382"/>
      <c r="U15" s="107">
        <v>0</v>
      </c>
      <c r="V15" s="42" t="s">
        <v>9</v>
      </c>
      <c r="W15" s="109">
        <v>7</v>
      </c>
      <c r="X15" s="107"/>
      <c r="Y15" s="42" t="s">
        <v>9</v>
      </c>
      <c r="Z15" s="109"/>
      <c r="AA15" s="107">
        <v>1</v>
      </c>
      <c r="AB15" s="42" t="s">
        <v>9</v>
      </c>
      <c r="AC15" s="109">
        <v>1</v>
      </c>
      <c r="AD15" s="41"/>
      <c r="AE15" s="42" t="s">
        <v>9</v>
      </c>
      <c r="AF15" s="43"/>
      <c r="AG15" s="107">
        <v>1</v>
      </c>
      <c r="AH15" s="42" t="s">
        <v>9</v>
      </c>
      <c r="AI15" s="109">
        <v>0</v>
      </c>
      <c r="AJ15" s="107">
        <v>0</v>
      </c>
      <c r="AK15" s="42" t="s">
        <v>9</v>
      </c>
      <c r="AL15" s="109">
        <v>1</v>
      </c>
      <c r="AM15" s="275"/>
      <c r="AN15" s="276" t="s">
        <v>9</v>
      </c>
      <c r="AO15" s="277"/>
      <c r="AP15" s="107"/>
      <c r="AQ15" s="42" t="s">
        <v>9</v>
      </c>
      <c r="AR15" s="109"/>
      <c r="AS15" s="41"/>
      <c r="AT15" s="42" t="s">
        <v>9</v>
      </c>
      <c r="AU15" s="43"/>
      <c r="AV15" s="376">
        <f>AW15+AX15+AY15</f>
        <v>7</v>
      </c>
      <c r="AW15" s="378">
        <v>1</v>
      </c>
      <c r="AX15" s="361">
        <v>2</v>
      </c>
      <c r="AY15" s="361">
        <v>4</v>
      </c>
      <c r="AZ15" s="361">
        <f>+C15+F15+I15+L15+O15+R15+U15+X15+AA15+AD15+AG15+AM15+AJ15+AS15+AP15</f>
        <v>3</v>
      </c>
      <c r="BA15" s="361">
        <f>+E15+H15+K15+N15+Q15+T15+W15+Z15+AC15+AF15+AI15+AO15+AL15+AU15+AR15</f>
        <v>19</v>
      </c>
      <c r="BB15" s="363">
        <f>+AZ15-BA15</f>
        <v>-16</v>
      </c>
      <c r="BC15" s="365">
        <f>+(AW15*3)+(AX15*1)</f>
        <v>5</v>
      </c>
      <c r="BD15" s="367"/>
      <c r="BE15" s="106"/>
      <c r="BF15" s="359">
        <v>11</v>
      </c>
      <c r="BG15" s="360">
        <v>11</v>
      </c>
      <c r="BH15" s="36">
        <v>12</v>
      </c>
    </row>
    <row r="16" spans="1:60" ht="13.5" customHeight="1">
      <c r="A16" s="34"/>
      <c r="B16" s="386"/>
      <c r="C16" s="103"/>
      <c r="D16" s="17" t="s">
        <v>91</v>
      </c>
      <c r="E16" s="105"/>
      <c r="F16" s="103"/>
      <c r="G16" s="17" t="s">
        <v>91</v>
      </c>
      <c r="H16" s="105"/>
      <c r="I16" s="47"/>
      <c r="J16" s="17"/>
      <c r="K16" s="48"/>
      <c r="L16" s="103"/>
      <c r="M16" s="17"/>
      <c r="N16" s="105"/>
      <c r="O16" s="103"/>
      <c r="P16" s="17" t="s">
        <v>90</v>
      </c>
      <c r="Q16" s="105"/>
      <c r="R16" s="383"/>
      <c r="S16" s="384"/>
      <c r="T16" s="385"/>
      <c r="U16" s="103"/>
      <c r="V16" s="17" t="s">
        <v>91</v>
      </c>
      <c r="W16" s="105"/>
      <c r="X16" s="103"/>
      <c r="Y16" s="17"/>
      <c r="Z16" s="105"/>
      <c r="AA16" s="103"/>
      <c r="AB16" s="17" t="s">
        <v>90</v>
      </c>
      <c r="AC16" s="105"/>
      <c r="AD16" s="47"/>
      <c r="AE16" s="17"/>
      <c r="AF16" s="48"/>
      <c r="AG16" s="103"/>
      <c r="AH16" s="17" t="s">
        <v>225</v>
      </c>
      <c r="AI16" s="105"/>
      <c r="AJ16" s="103"/>
      <c r="AK16" s="17" t="s">
        <v>91</v>
      </c>
      <c r="AL16" s="105"/>
      <c r="AM16" s="278"/>
      <c r="AN16" s="279"/>
      <c r="AO16" s="280"/>
      <c r="AP16" s="103"/>
      <c r="AQ16" s="17"/>
      <c r="AR16" s="105"/>
      <c r="AS16" s="47"/>
      <c r="AT16" s="17"/>
      <c r="AU16" s="48"/>
      <c r="AV16" s="377"/>
      <c r="AW16" s="379"/>
      <c r="AX16" s="362"/>
      <c r="AY16" s="362"/>
      <c r="AZ16" s="362"/>
      <c r="BA16" s="362"/>
      <c r="BB16" s="364"/>
      <c r="BC16" s="366"/>
      <c r="BD16" s="368"/>
      <c r="BE16" s="106"/>
      <c r="BF16" s="359"/>
      <c r="BG16" s="360"/>
      <c r="BH16" s="36">
        <v>13</v>
      </c>
    </row>
    <row r="17" spans="1:60" ht="13.5" customHeight="1">
      <c r="A17" s="34"/>
      <c r="B17" s="409" t="s">
        <v>167</v>
      </c>
      <c r="C17" s="107"/>
      <c r="D17" s="42" t="s">
        <v>9</v>
      </c>
      <c r="E17" s="109"/>
      <c r="F17" s="107">
        <v>5</v>
      </c>
      <c r="G17" s="42" t="s">
        <v>9</v>
      </c>
      <c r="H17" s="109">
        <v>1</v>
      </c>
      <c r="I17" s="41">
        <v>3</v>
      </c>
      <c r="J17" s="42" t="s">
        <v>9</v>
      </c>
      <c r="K17" s="43">
        <v>0</v>
      </c>
      <c r="L17" s="107"/>
      <c r="M17" s="42" t="s">
        <v>9</v>
      </c>
      <c r="N17" s="109"/>
      <c r="O17" s="107"/>
      <c r="P17" s="42" t="s">
        <v>9</v>
      </c>
      <c r="Q17" s="109"/>
      <c r="R17" s="41">
        <v>7</v>
      </c>
      <c r="S17" s="42" t="s">
        <v>9</v>
      </c>
      <c r="T17" s="43">
        <v>0</v>
      </c>
      <c r="U17" s="380"/>
      <c r="V17" s="381"/>
      <c r="W17" s="382"/>
      <c r="X17" s="107">
        <v>0</v>
      </c>
      <c r="Y17" s="42" t="s">
        <v>9</v>
      </c>
      <c r="Z17" s="109">
        <v>1</v>
      </c>
      <c r="AA17" s="107"/>
      <c r="AB17" s="42" t="s">
        <v>9</v>
      </c>
      <c r="AC17" s="109"/>
      <c r="AD17" s="41">
        <v>9</v>
      </c>
      <c r="AE17" s="42" t="s">
        <v>9</v>
      </c>
      <c r="AF17" s="43">
        <v>0</v>
      </c>
      <c r="AG17" s="275"/>
      <c r="AH17" s="276" t="s">
        <v>9</v>
      </c>
      <c r="AI17" s="277"/>
      <c r="AJ17" s="107">
        <v>5</v>
      </c>
      <c r="AK17" s="42" t="s">
        <v>9</v>
      </c>
      <c r="AL17" s="109">
        <v>0</v>
      </c>
      <c r="AM17" s="107">
        <v>5</v>
      </c>
      <c r="AN17" s="17" t="s">
        <v>9</v>
      </c>
      <c r="AO17" s="109">
        <v>1</v>
      </c>
      <c r="AP17" s="107">
        <v>5</v>
      </c>
      <c r="AQ17" s="42" t="s">
        <v>9</v>
      </c>
      <c r="AR17" s="109">
        <v>0</v>
      </c>
      <c r="AS17" s="41"/>
      <c r="AT17" s="42" t="s">
        <v>9</v>
      </c>
      <c r="AU17" s="43"/>
      <c r="AV17" s="376">
        <f>AW17+AX17+AY17</f>
        <v>8</v>
      </c>
      <c r="AW17" s="378">
        <v>7</v>
      </c>
      <c r="AX17" s="361">
        <v>0</v>
      </c>
      <c r="AY17" s="361">
        <v>1</v>
      </c>
      <c r="AZ17" s="361">
        <f>+C17+F17+I17+L17+O17+R17+U17+X17+AA17+AD17+AG17+AM17+AJ17+AS17+AP17</f>
        <v>39</v>
      </c>
      <c r="BA17" s="361">
        <f>+E17+H17+K17+N17+Q17+T17+W17+Z17+AC17+AF17+AI17+AO17+AL17+AU17+AR17</f>
        <v>3</v>
      </c>
      <c r="BB17" s="363">
        <f>+AZ17-BA17</f>
        <v>36</v>
      </c>
      <c r="BC17" s="365">
        <f>+(AW17*3)+(AX17*1)</f>
        <v>21</v>
      </c>
      <c r="BD17" s="367"/>
      <c r="BE17" s="106"/>
      <c r="BF17" s="359">
        <v>1</v>
      </c>
      <c r="BG17" s="360">
        <v>27</v>
      </c>
      <c r="BH17" s="36">
        <v>14</v>
      </c>
    </row>
    <row r="18" spans="1:60" ht="13.5" customHeight="1">
      <c r="A18" s="34"/>
      <c r="B18" s="409"/>
      <c r="C18" s="103"/>
      <c r="D18" s="17"/>
      <c r="E18" s="105"/>
      <c r="F18" s="103"/>
      <c r="G18" s="17" t="s">
        <v>225</v>
      </c>
      <c r="H18" s="105"/>
      <c r="I18" s="47"/>
      <c r="J18" s="17" t="s">
        <v>225</v>
      </c>
      <c r="K18" s="48"/>
      <c r="L18" s="103"/>
      <c r="M18" s="17"/>
      <c r="N18" s="105"/>
      <c r="O18" s="103"/>
      <c r="P18" s="17"/>
      <c r="Q18" s="105"/>
      <c r="R18" s="47"/>
      <c r="S18" s="17" t="s">
        <v>225</v>
      </c>
      <c r="T18" s="48"/>
      <c r="U18" s="383"/>
      <c r="V18" s="384"/>
      <c r="W18" s="385"/>
      <c r="X18" s="103"/>
      <c r="Y18" s="17" t="s">
        <v>91</v>
      </c>
      <c r="Z18" s="105"/>
      <c r="AA18" s="103"/>
      <c r="AB18" s="17"/>
      <c r="AC18" s="105"/>
      <c r="AD18" s="47"/>
      <c r="AE18" s="17" t="s">
        <v>225</v>
      </c>
      <c r="AF18" s="48"/>
      <c r="AG18" s="278"/>
      <c r="AH18" s="279"/>
      <c r="AI18" s="280"/>
      <c r="AJ18" s="103"/>
      <c r="AK18" s="17" t="s">
        <v>225</v>
      </c>
      <c r="AL18" s="105"/>
      <c r="AM18" s="103"/>
      <c r="AN18" s="17" t="s">
        <v>225</v>
      </c>
      <c r="AO18" s="105"/>
      <c r="AP18" s="103"/>
      <c r="AQ18" s="17" t="s">
        <v>225</v>
      </c>
      <c r="AR18" s="105"/>
      <c r="AS18" s="47"/>
      <c r="AT18" s="17"/>
      <c r="AU18" s="48"/>
      <c r="AV18" s="377"/>
      <c r="AW18" s="379"/>
      <c r="AX18" s="362"/>
      <c r="AY18" s="362"/>
      <c r="AZ18" s="362"/>
      <c r="BA18" s="362"/>
      <c r="BB18" s="364"/>
      <c r="BC18" s="366"/>
      <c r="BD18" s="368"/>
      <c r="BE18" s="106"/>
      <c r="BF18" s="359"/>
      <c r="BG18" s="360"/>
      <c r="BH18" s="36"/>
    </row>
    <row r="19" spans="1:60" ht="13.5" customHeight="1">
      <c r="A19" s="34"/>
      <c r="B19" s="386" t="s">
        <v>94</v>
      </c>
      <c r="C19" s="275"/>
      <c r="D19" s="276" t="s">
        <v>9</v>
      </c>
      <c r="E19" s="277"/>
      <c r="F19" s="107">
        <v>1</v>
      </c>
      <c r="G19" s="42" t="s">
        <v>9</v>
      </c>
      <c r="H19" s="109">
        <v>1</v>
      </c>
      <c r="I19" s="107">
        <v>1</v>
      </c>
      <c r="J19" s="42" t="s">
        <v>9</v>
      </c>
      <c r="K19" s="109">
        <v>0</v>
      </c>
      <c r="L19" s="266">
        <v>5</v>
      </c>
      <c r="M19" s="267" t="s">
        <v>9</v>
      </c>
      <c r="N19" s="268">
        <v>0</v>
      </c>
      <c r="O19" s="41"/>
      <c r="P19" s="42" t="s">
        <v>9</v>
      </c>
      <c r="Q19" s="43"/>
      <c r="R19" s="107"/>
      <c r="S19" s="42" t="s">
        <v>9</v>
      </c>
      <c r="T19" s="109"/>
      <c r="U19" s="107">
        <v>1</v>
      </c>
      <c r="V19" s="42" t="s">
        <v>9</v>
      </c>
      <c r="W19" s="109">
        <v>0</v>
      </c>
      <c r="X19" s="380"/>
      <c r="Y19" s="381"/>
      <c r="Z19" s="382"/>
      <c r="AA19" s="107">
        <v>5</v>
      </c>
      <c r="AB19" s="42" t="s">
        <v>9</v>
      </c>
      <c r="AC19" s="109">
        <v>2</v>
      </c>
      <c r="AD19" s="107"/>
      <c r="AE19" s="42" t="s">
        <v>9</v>
      </c>
      <c r="AF19" s="109"/>
      <c r="AG19" s="107"/>
      <c r="AH19" s="42" t="s">
        <v>9</v>
      </c>
      <c r="AI19" s="109"/>
      <c r="AJ19" s="107">
        <v>5</v>
      </c>
      <c r="AK19" s="42" t="s">
        <v>9</v>
      </c>
      <c r="AL19" s="109">
        <v>0</v>
      </c>
      <c r="AM19" s="107"/>
      <c r="AN19" s="42" t="s">
        <v>9</v>
      </c>
      <c r="AO19" s="109"/>
      <c r="AP19" s="107"/>
      <c r="AQ19" s="42" t="s">
        <v>9</v>
      </c>
      <c r="AR19" s="109"/>
      <c r="AS19" s="41"/>
      <c r="AT19" s="42" t="s">
        <v>9</v>
      </c>
      <c r="AU19" s="43"/>
      <c r="AV19" s="376">
        <f>AW19+AX19+AY19</f>
        <v>6</v>
      </c>
      <c r="AW19" s="378">
        <v>5</v>
      </c>
      <c r="AX19" s="361">
        <v>1</v>
      </c>
      <c r="AY19" s="361">
        <v>0</v>
      </c>
      <c r="AZ19" s="361">
        <f>+C19+F19+I19+L19+O19+R19+U19+X19+AA19+AD19+AG19+AM19+AJ19+AS19+AP19</f>
        <v>18</v>
      </c>
      <c r="BA19" s="361">
        <f>+E19+H19+K19+N19+Q19+T19+W19+Z19+AC19+AF19+AI19+AO19+AL19+AU19+AR19</f>
        <v>3</v>
      </c>
      <c r="BB19" s="363">
        <f>+AZ19-BA19</f>
        <v>15</v>
      </c>
      <c r="BC19" s="365">
        <f>+(AW19*3)+(AX19*1)</f>
        <v>16</v>
      </c>
      <c r="BD19" s="367"/>
      <c r="BE19" s="106"/>
      <c r="BF19" s="359">
        <v>2</v>
      </c>
      <c r="BG19" s="360">
        <v>27</v>
      </c>
      <c r="BH19" s="36"/>
    </row>
    <row r="20" spans="1:60" ht="13.5" customHeight="1">
      <c r="A20" s="34"/>
      <c r="B20" s="386"/>
      <c r="C20" s="278"/>
      <c r="D20" s="279"/>
      <c r="E20" s="280"/>
      <c r="F20" s="103"/>
      <c r="G20" s="17" t="s">
        <v>90</v>
      </c>
      <c r="H20" s="105"/>
      <c r="I20" s="103"/>
      <c r="J20" s="17" t="s">
        <v>225</v>
      </c>
      <c r="K20" s="105"/>
      <c r="L20" s="269"/>
      <c r="M20" s="270" t="s">
        <v>225</v>
      </c>
      <c r="N20" s="271"/>
      <c r="O20" s="47"/>
      <c r="P20" s="17"/>
      <c r="Q20" s="48"/>
      <c r="R20" s="103"/>
      <c r="S20" s="17"/>
      <c r="T20" s="105"/>
      <c r="U20" s="103"/>
      <c r="V20" s="17" t="s">
        <v>225</v>
      </c>
      <c r="W20" s="105"/>
      <c r="X20" s="383"/>
      <c r="Y20" s="384"/>
      <c r="Z20" s="385"/>
      <c r="AA20" s="103"/>
      <c r="AB20" s="17" t="s">
        <v>225</v>
      </c>
      <c r="AC20" s="105"/>
      <c r="AD20" s="103"/>
      <c r="AE20" s="17"/>
      <c r="AF20" s="105"/>
      <c r="AG20" s="103"/>
      <c r="AH20" s="17"/>
      <c r="AI20" s="105"/>
      <c r="AJ20" s="103"/>
      <c r="AK20" s="17" t="s">
        <v>225</v>
      </c>
      <c r="AL20" s="105"/>
      <c r="AM20" s="103"/>
      <c r="AN20" s="17"/>
      <c r="AO20" s="105"/>
      <c r="AP20" s="103"/>
      <c r="AQ20" s="17"/>
      <c r="AR20" s="105"/>
      <c r="AS20" s="47"/>
      <c r="AT20" s="17"/>
      <c r="AU20" s="48"/>
      <c r="AV20" s="377"/>
      <c r="AW20" s="379"/>
      <c r="AX20" s="362"/>
      <c r="AY20" s="362"/>
      <c r="AZ20" s="362"/>
      <c r="BA20" s="362"/>
      <c r="BB20" s="364"/>
      <c r="BC20" s="366"/>
      <c r="BD20" s="368"/>
      <c r="BE20" s="106"/>
      <c r="BF20" s="359"/>
      <c r="BG20" s="360"/>
      <c r="BH20" s="36"/>
    </row>
    <row r="21" spans="1:60" ht="13.5" customHeight="1">
      <c r="A21" s="34"/>
      <c r="B21" s="409" t="s">
        <v>93</v>
      </c>
      <c r="C21" s="107">
        <v>0</v>
      </c>
      <c r="D21" s="42" t="s">
        <v>9</v>
      </c>
      <c r="E21" s="109">
        <v>4</v>
      </c>
      <c r="F21" s="107"/>
      <c r="G21" s="42" t="s">
        <v>9</v>
      </c>
      <c r="H21" s="109"/>
      <c r="I21" s="107">
        <v>1</v>
      </c>
      <c r="J21" s="42" t="s">
        <v>9</v>
      </c>
      <c r="K21" s="109">
        <v>1</v>
      </c>
      <c r="L21" s="266">
        <v>5</v>
      </c>
      <c r="M21" s="267" t="s">
        <v>9</v>
      </c>
      <c r="N21" s="268">
        <v>0</v>
      </c>
      <c r="O21" s="41">
        <v>2</v>
      </c>
      <c r="P21" s="42" t="s">
        <v>9</v>
      </c>
      <c r="Q21" s="43">
        <v>1</v>
      </c>
      <c r="R21" s="107">
        <v>1</v>
      </c>
      <c r="S21" s="42" t="s">
        <v>9</v>
      </c>
      <c r="T21" s="109">
        <v>1</v>
      </c>
      <c r="U21" s="107"/>
      <c r="V21" s="42" t="s">
        <v>9</v>
      </c>
      <c r="W21" s="109"/>
      <c r="X21" s="41">
        <v>2</v>
      </c>
      <c r="Y21" s="42" t="s">
        <v>9</v>
      </c>
      <c r="Z21" s="43">
        <v>5</v>
      </c>
      <c r="AA21" s="380"/>
      <c r="AB21" s="381"/>
      <c r="AC21" s="382"/>
      <c r="AD21" s="107">
        <v>2</v>
      </c>
      <c r="AE21" s="42" t="s">
        <v>9</v>
      </c>
      <c r="AF21" s="109">
        <v>0</v>
      </c>
      <c r="AG21" s="107"/>
      <c r="AH21" s="42" t="s">
        <v>9</v>
      </c>
      <c r="AI21" s="109"/>
      <c r="AJ21" s="107">
        <v>6</v>
      </c>
      <c r="AK21" s="42" t="s">
        <v>9</v>
      </c>
      <c r="AL21" s="109">
        <v>0</v>
      </c>
      <c r="AM21" s="107">
        <v>3</v>
      </c>
      <c r="AN21" s="42" t="s">
        <v>9</v>
      </c>
      <c r="AO21" s="109">
        <v>0</v>
      </c>
      <c r="AP21" s="107">
        <v>2</v>
      </c>
      <c r="AQ21" s="42" t="s">
        <v>9</v>
      </c>
      <c r="AR21" s="109">
        <v>0</v>
      </c>
      <c r="AS21" s="41"/>
      <c r="AT21" s="42" t="s">
        <v>9</v>
      </c>
      <c r="AU21" s="43"/>
      <c r="AV21" s="376">
        <f>AW21+AX21+AY21</f>
        <v>10</v>
      </c>
      <c r="AW21" s="378">
        <v>6</v>
      </c>
      <c r="AX21" s="361">
        <v>2</v>
      </c>
      <c r="AY21" s="361">
        <v>2</v>
      </c>
      <c r="AZ21" s="361">
        <f>+C21+F21+I21+L21+O21+R21+U21+X21+AA21+AD21+AG21+AM21+AJ21+AS21+AP21</f>
        <v>24</v>
      </c>
      <c r="BA21" s="361">
        <f>+E21+H21+K21+N21+Q21+T21+W21+Z21+AC21+AF21+AI21+AO21+AL21+AU21+AR21</f>
        <v>12</v>
      </c>
      <c r="BB21" s="363">
        <f>+AZ21-BA21</f>
        <v>12</v>
      </c>
      <c r="BC21" s="365">
        <f>+(AW21*3)+(AX21*1)</f>
        <v>20</v>
      </c>
      <c r="BD21" s="367"/>
      <c r="BE21" s="106"/>
      <c r="BF21" s="359">
        <v>6</v>
      </c>
      <c r="BG21" s="360">
        <v>19</v>
      </c>
      <c r="BH21" s="36"/>
    </row>
    <row r="22" spans="1:60" ht="13.5" customHeight="1">
      <c r="A22" s="34"/>
      <c r="B22" s="409"/>
      <c r="C22" s="103"/>
      <c r="D22" s="17" t="s">
        <v>91</v>
      </c>
      <c r="E22" s="105"/>
      <c r="F22" s="103"/>
      <c r="G22" s="17"/>
      <c r="H22" s="105"/>
      <c r="I22" s="103"/>
      <c r="J22" s="17" t="s">
        <v>90</v>
      </c>
      <c r="K22" s="105"/>
      <c r="L22" s="269"/>
      <c r="M22" s="270" t="s">
        <v>225</v>
      </c>
      <c r="N22" s="271"/>
      <c r="O22" s="47"/>
      <c r="P22" s="17" t="s">
        <v>225</v>
      </c>
      <c r="Q22" s="48"/>
      <c r="R22" s="103"/>
      <c r="S22" s="17" t="s">
        <v>90</v>
      </c>
      <c r="T22" s="105"/>
      <c r="U22" s="103"/>
      <c r="V22" s="17"/>
      <c r="W22" s="105"/>
      <c r="X22" s="47"/>
      <c r="Y22" s="17" t="s">
        <v>91</v>
      </c>
      <c r="Z22" s="48"/>
      <c r="AA22" s="383"/>
      <c r="AB22" s="384"/>
      <c r="AC22" s="385"/>
      <c r="AD22" s="103"/>
      <c r="AE22" s="17" t="s">
        <v>225</v>
      </c>
      <c r="AF22" s="105"/>
      <c r="AG22" s="103"/>
      <c r="AH22" s="17"/>
      <c r="AI22" s="105"/>
      <c r="AJ22" s="103"/>
      <c r="AK22" s="17" t="s">
        <v>225</v>
      </c>
      <c r="AL22" s="105"/>
      <c r="AM22" s="103"/>
      <c r="AN22" s="17" t="s">
        <v>225</v>
      </c>
      <c r="AO22" s="105"/>
      <c r="AP22" s="103"/>
      <c r="AQ22" s="17" t="s">
        <v>225</v>
      </c>
      <c r="AR22" s="105"/>
      <c r="AS22" s="47"/>
      <c r="AT22" s="17"/>
      <c r="AU22" s="48"/>
      <c r="AV22" s="377"/>
      <c r="AW22" s="379"/>
      <c r="AX22" s="362"/>
      <c r="AY22" s="362"/>
      <c r="AZ22" s="362"/>
      <c r="BA22" s="362"/>
      <c r="BB22" s="364"/>
      <c r="BC22" s="366"/>
      <c r="BD22" s="368"/>
      <c r="BE22" s="106"/>
      <c r="BF22" s="359"/>
      <c r="BG22" s="360"/>
      <c r="BH22" s="36"/>
    </row>
    <row r="23" spans="1:60" ht="13.5" customHeight="1">
      <c r="A23" s="34"/>
      <c r="B23" s="386" t="s">
        <v>73</v>
      </c>
      <c r="C23" s="107">
        <v>0</v>
      </c>
      <c r="D23" s="42" t="s">
        <v>9</v>
      </c>
      <c r="E23" s="109">
        <v>6</v>
      </c>
      <c r="F23" s="275"/>
      <c r="G23" s="276" t="s">
        <v>9</v>
      </c>
      <c r="H23" s="277"/>
      <c r="I23" s="107"/>
      <c r="J23" s="42" t="s">
        <v>9</v>
      </c>
      <c r="K23" s="109"/>
      <c r="L23" s="107">
        <v>1</v>
      </c>
      <c r="M23" s="42" t="s">
        <v>9</v>
      </c>
      <c r="N23" s="109">
        <v>7</v>
      </c>
      <c r="O23" s="41"/>
      <c r="P23" s="42" t="s">
        <v>9</v>
      </c>
      <c r="Q23" s="43"/>
      <c r="R23" s="107"/>
      <c r="S23" s="42" t="s">
        <v>9</v>
      </c>
      <c r="T23" s="109"/>
      <c r="U23" s="107">
        <v>0</v>
      </c>
      <c r="V23" s="42" t="s">
        <v>9</v>
      </c>
      <c r="W23" s="109">
        <v>9</v>
      </c>
      <c r="X23" s="41"/>
      <c r="Y23" s="42" t="s">
        <v>9</v>
      </c>
      <c r="Z23" s="43"/>
      <c r="AA23" s="107">
        <v>0</v>
      </c>
      <c r="AB23" s="42" t="s">
        <v>9</v>
      </c>
      <c r="AC23" s="109">
        <v>2</v>
      </c>
      <c r="AD23" s="380"/>
      <c r="AE23" s="381"/>
      <c r="AF23" s="382"/>
      <c r="AG23" s="266">
        <v>5</v>
      </c>
      <c r="AH23" s="267" t="s">
        <v>9</v>
      </c>
      <c r="AI23" s="268">
        <v>0</v>
      </c>
      <c r="AJ23" s="107"/>
      <c r="AK23" s="42" t="s">
        <v>9</v>
      </c>
      <c r="AL23" s="109"/>
      <c r="AM23" s="107">
        <v>2</v>
      </c>
      <c r="AN23" s="42" t="s">
        <v>9</v>
      </c>
      <c r="AO23" s="109">
        <v>6</v>
      </c>
      <c r="AP23" s="107"/>
      <c r="AQ23" s="42" t="s">
        <v>9</v>
      </c>
      <c r="AR23" s="109"/>
      <c r="AS23" s="41"/>
      <c r="AT23" s="42" t="s">
        <v>9</v>
      </c>
      <c r="AU23" s="43"/>
      <c r="AV23" s="376">
        <f>AW23+AX23+AY23</f>
        <v>6</v>
      </c>
      <c r="AW23" s="378">
        <v>1</v>
      </c>
      <c r="AX23" s="361">
        <v>0</v>
      </c>
      <c r="AY23" s="361">
        <v>5</v>
      </c>
      <c r="AZ23" s="361">
        <f>+C23+F23+I23+L23+O23+R23+U23+X23+AA23+AD23+AG23+AM23+AJ23+AS23+AP23</f>
        <v>8</v>
      </c>
      <c r="BA23" s="361">
        <f>+E23+H23+K23+N23+Q23+T23+W23+Z23+AC23+AF23+AI23+AO23+AL23+AU23+AR23</f>
        <v>30</v>
      </c>
      <c r="BB23" s="363">
        <f>+AZ23-BA23</f>
        <v>-22</v>
      </c>
      <c r="BC23" s="365">
        <f>+(AW23*3)+(AX23*1)</f>
        <v>3</v>
      </c>
      <c r="BD23" s="367"/>
      <c r="BE23" s="106"/>
      <c r="BF23" s="359">
        <v>8</v>
      </c>
      <c r="BG23" s="360">
        <v>14</v>
      </c>
      <c r="BH23" s="36" t="s">
        <v>89</v>
      </c>
    </row>
    <row r="24" spans="1:60" ht="13.5" customHeight="1">
      <c r="A24" s="34"/>
      <c r="B24" s="386"/>
      <c r="C24" s="103"/>
      <c r="D24" s="17" t="s">
        <v>91</v>
      </c>
      <c r="E24" s="105"/>
      <c r="F24" s="278"/>
      <c r="G24" s="279"/>
      <c r="H24" s="280"/>
      <c r="I24" s="103"/>
      <c r="J24" s="17"/>
      <c r="K24" s="105"/>
      <c r="L24" s="103"/>
      <c r="M24" s="17" t="s">
        <v>91</v>
      </c>
      <c r="N24" s="105"/>
      <c r="O24" s="47"/>
      <c r="P24" s="17"/>
      <c r="Q24" s="48"/>
      <c r="R24" s="103"/>
      <c r="S24" s="17"/>
      <c r="T24" s="105"/>
      <c r="U24" s="103"/>
      <c r="V24" s="17" t="s">
        <v>91</v>
      </c>
      <c r="W24" s="105"/>
      <c r="X24" s="47"/>
      <c r="Y24" s="17"/>
      <c r="Z24" s="48"/>
      <c r="AA24" s="103"/>
      <c r="AB24" s="17" t="s">
        <v>91</v>
      </c>
      <c r="AC24" s="105"/>
      <c r="AD24" s="383"/>
      <c r="AE24" s="384"/>
      <c r="AF24" s="385"/>
      <c r="AG24" s="269"/>
      <c r="AH24" s="270" t="s">
        <v>225</v>
      </c>
      <c r="AI24" s="271"/>
      <c r="AJ24" s="103"/>
      <c r="AK24" s="17"/>
      <c r="AL24" s="105"/>
      <c r="AM24" s="103"/>
      <c r="AN24" s="17" t="s">
        <v>91</v>
      </c>
      <c r="AO24" s="105"/>
      <c r="AP24" s="103"/>
      <c r="AQ24" s="17"/>
      <c r="AR24" s="105"/>
      <c r="AS24" s="47"/>
      <c r="AT24" s="17"/>
      <c r="AU24" s="48"/>
      <c r="AV24" s="377"/>
      <c r="AW24" s="379"/>
      <c r="AX24" s="362"/>
      <c r="AY24" s="362"/>
      <c r="AZ24" s="362"/>
      <c r="BA24" s="362"/>
      <c r="BB24" s="364"/>
      <c r="BC24" s="366"/>
      <c r="BD24" s="368"/>
      <c r="BE24" s="106"/>
      <c r="BF24" s="359"/>
      <c r="BG24" s="360"/>
      <c r="BH24" s="36" t="s">
        <v>90</v>
      </c>
    </row>
    <row r="25" spans="1:60" ht="13.5" customHeight="1">
      <c r="A25" s="34"/>
      <c r="B25" s="386" t="s">
        <v>12</v>
      </c>
      <c r="C25" s="266">
        <v>0</v>
      </c>
      <c r="D25" s="267" t="s">
        <v>9</v>
      </c>
      <c r="E25" s="268">
        <v>5</v>
      </c>
      <c r="F25" s="107">
        <v>0</v>
      </c>
      <c r="G25" s="42" t="s">
        <v>9</v>
      </c>
      <c r="H25" s="109">
        <v>7</v>
      </c>
      <c r="I25" s="107">
        <v>1</v>
      </c>
      <c r="J25" s="42" t="s">
        <v>9</v>
      </c>
      <c r="K25" s="109">
        <v>2</v>
      </c>
      <c r="L25" s="266">
        <v>5</v>
      </c>
      <c r="M25" s="267" t="s">
        <v>9</v>
      </c>
      <c r="N25" s="268">
        <v>0</v>
      </c>
      <c r="O25" s="41"/>
      <c r="P25" s="42" t="s">
        <v>9</v>
      </c>
      <c r="Q25" s="43"/>
      <c r="R25" s="107">
        <v>0</v>
      </c>
      <c r="S25" s="42" t="s">
        <v>9</v>
      </c>
      <c r="T25" s="109">
        <v>1</v>
      </c>
      <c r="U25" s="275"/>
      <c r="V25" s="276" t="s">
        <v>9</v>
      </c>
      <c r="W25" s="277"/>
      <c r="X25" s="41"/>
      <c r="Y25" s="42" t="s">
        <v>9</v>
      </c>
      <c r="Z25" s="43"/>
      <c r="AA25" s="107"/>
      <c r="AB25" s="42" t="s">
        <v>9</v>
      </c>
      <c r="AC25" s="109"/>
      <c r="AD25" s="266">
        <v>0</v>
      </c>
      <c r="AE25" s="267" t="s">
        <v>9</v>
      </c>
      <c r="AF25" s="268">
        <v>5</v>
      </c>
      <c r="AG25" s="380"/>
      <c r="AH25" s="381"/>
      <c r="AI25" s="382"/>
      <c r="AJ25" s="107">
        <v>1</v>
      </c>
      <c r="AK25" s="42" t="s">
        <v>9</v>
      </c>
      <c r="AL25" s="109">
        <v>0</v>
      </c>
      <c r="AM25" s="107"/>
      <c r="AN25" s="42" t="s">
        <v>9</v>
      </c>
      <c r="AO25" s="109"/>
      <c r="AP25" s="107"/>
      <c r="AQ25" s="42" t="s">
        <v>9</v>
      </c>
      <c r="AR25" s="109"/>
      <c r="AS25" s="41"/>
      <c r="AT25" s="42" t="s">
        <v>9</v>
      </c>
      <c r="AU25" s="43"/>
      <c r="AV25" s="376">
        <f>AW25+AX25+AY25</f>
        <v>7</v>
      </c>
      <c r="AW25" s="378">
        <v>2</v>
      </c>
      <c r="AX25" s="361">
        <v>0</v>
      </c>
      <c r="AY25" s="361">
        <v>5</v>
      </c>
      <c r="AZ25" s="361">
        <f>+C25+F25+I25+L25+O25+R25+U25+X25+AA25+AD25+AG25+AM25+AJ25+AS25+AP25</f>
        <v>7</v>
      </c>
      <c r="BA25" s="361">
        <f>+E25+H25+K25+N25+Q25+T25+W25+Z25+AC25+AF25+AI25+AO25+AL25+AU25+AR25</f>
        <v>20</v>
      </c>
      <c r="BB25" s="363">
        <f>+AZ25-BA25</f>
        <v>-13</v>
      </c>
      <c r="BC25" s="365">
        <f>+(AW25*3)+(AX25*1)</f>
        <v>6</v>
      </c>
      <c r="BD25" s="367"/>
      <c r="BE25" s="106"/>
      <c r="BF25" s="359">
        <v>10</v>
      </c>
      <c r="BG25" s="360">
        <v>12</v>
      </c>
      <c r="BH25" s="36" t="s">
        <v>91</v>
      </c>
    </row>
    <row r="26" spans="1:60" ht="13.5" customHeight="1">
      <c r="A26" s="34"/>
      <c r="B26" s="386"/>
      <c r="C26" s="272"/>
      <c r="D26" s="270" t="s">
        <v>91</v>
      </c>
      <c r="E26" s="274"/>
      <c r="F26" s="110"/>
      <c r="G26" s="17" t="s">
        <v>91</v>
      </c>
      <c r="H26" s="112"/>
      <c r="I26" s="110"/>
      <c r="J26" s="17" t="s">
        <v>91</v>
      </c>
      <c r="K26" s="112"/>
      <c r="L26" s="272"/>
      <c r="M26" s="273" t="s">
        <v>225</v>
      </c>
      <c r="N26" s="274"/>
      <c r="O26" s="52"/>
      <c r="P26" s="51"/>
      <c r="Q26" s="49"/>
      <c r="R26" s="110"/>
      <c r="S26" s="17" t="s">
        <v>91</v>
      </c>
      <c r="T26" s="112"/>
      <c r="U26" s="281"/>
      <c r="V26" s="282"/>
      <c r="W26" s="283"/>
      <c r="X26" s="52"/>
      <c r="Y26" s="51"/>
      <c r="Z26" s="49"/>
      <c r="AA26" s="110"/>
      <c r="AB26" s="51"/>
      <c r="AC26" s="112"/>
      <c r="AD26" s="272"/>
      <c r="AE26" s="270" t="s">
        <v>91</v>
      </c>
      <c r="AF26" s="274"/>
      <c r="AG26" s="383"/>
      <c r="AH26" s="384"/>
      <c r="AI26" s="385"/>
      <c r="AJ26" s="110"/>
      <c r="AK26" s="17" t="s">
        <v>225</v>
      </c>
      <c r="AL26" s="112"/>
      <c r="AM26" s="110"/>
      <c r="AN26" s="51"/>
      <c r="AO26" s="112"/>
      <c r="AP26" s="110"/>
      <c r="AQ26" s="51"/>
      <c r="AR26" s="112"/>
      <c r="AS26" s="47"/>
      <c r="AT26" s="17"/>
      <c r="AU26" s="48"/>
      <c r="AV26" s="377"/>
      <c r="AW26" s="379"/>
      <c r="AX26" s="362"/>
      <c r="AY26" s="362"/>
      <c r="AZ26" s="362"/>
      <c r="BA26" s="362"/>
      <c r="BB26" s="364"/>
      <c r="BC26" s="366"/>
      <c r="BD26" s="368"/>
      <c r="BE26" s="106"/>
      <c r="BF26" s="359"/>
      <c r="BG26" s="360"/>
      <c r="BH26" s="36"/>
    </row>
    <row r="27" spans="1:60" ht="13.5" customHeight="1">
      <c r="A27" s="34"/>
      <c r="B27" s="386" t="s">
        <v>98</v>
      </c>
      <c r="C27" s="285"/>
      <c r="D27" s="42" t="s">
        <v>9</v>
      </c>
      <c r="E27" s="286"/>
      <c r="F27" s="285"/>
      <c r="G27" s="42" t="s">
        <v>9</v>
      </c>
      <c r="H27" s="286"/>
      <c r="I27" s="275"/>
      <c r="J27" s="276" t="s">
        <v>9</v>
      </c>
      <c r="K27" s="277"/>
      <c r="L27" s="285"/>
      <c r="M27" s="42" t="s">
        <v>9</v>
      </c>
      <c r="N27" s="286"/>
      <c r="O27" s="275"/>
      <c r="P27" s="276" t="s">
        <v>9</v>
      </c>
      <c r="Q27" s="277"/>
      <c r="R27" s="285">
        <v>1</v>
      </c>
      <c r="S27" s="42" t="s">
        <v>9</v>
      </c>
      <c r="T27" s="286">
        <v>0</v>
      </c>
      <c r="U27" s="285">
        <v>0</v>
      </c>
      <c r="V27" s="42" t="s">
        <v>9</v>
      </c>
      <c r="W27" s="286">
        <v>5</v>
      </c>
      <c r="X27" s="41">
        <v>0</v>
      </c>
      <c r="Y27" s="42" t="s">
        <v>9</v>
      </c>
      <c r="Z27" s="43">
        <v>5</v>
      </c>
      <c r="AA27" s="285">
        <v>0</v>
      </c>
      <c r="AB27" s="42" t="s">
        <v>9</v>
      </c>
      <c r="AC27" s="286">
        <v>6</v>
      </c>
      <c r="AD27" s="285"/>
      <c r="AE27" s="42" t="s">
        <v>9</v>
      </c>
      <c r="AF27" s="286"/>
      <c r="AG27" s="41">
        <v>0</v>
      </c>
      <c r="AH27" s="42" t="s">
        <v>9</v>
      </c>
      <c r="AI27" s="43">
        <v>1</v>
      </c>
      <c r="AJ27" s="380"/>
      <c r="AK27" s="381"/>
      <c r="AL27" s="382"/>
      <c r="AM27" s="285">
        <v>2</v>
      </c>
      <c r="AN27" s="42" t="s">
        <v>9</v>
      </c>
      <c r="AO27" s="286">
        <v>1</v>
      </c>
      <c r="AP27" s="107"/>
      <c r="AQ27" s="42" t="s">
        <v>9</v>
      </c>
      <c r="AR27" s="109"/>
      <c r="AS27" s="41"/>
      <c r="AT27" s="42" t="s">
        <v>9</v>
      </c>
      <c r="AU27" s="43"/>
      <c r="AV27" s="376">
        <f>AW27+AX27+AY27</f>
        <v>6</v>
      </c>
      <c r="AW27" s="378">
        <v>2</v>
      </c>
      <c r="AX27" s="361">
        <v>0</v>
      </c>
      <c r="AY27" s="361">
        <v>4</v>
      </c>
      <c r="AZ27" s="361">
        <f>+C27+F27+I27+L27+O27+R27+U27+X27+AA27+AD27+AG27+AM27+AJ27+AS27+AP27</f>
        <v>3</v>
      </c>
      <c r="BA27" s="361">
        <f>+E27+H27+K27+N27+Q27+T27+W27+Z27+AC27+AF27+AI27+AO27+AR27+AU27</f>
        <v>18</v>
      </c>
      <c r="BB27" s="363">
        <f>+AZ27-BA27</f>
        <v>-15</v>
      </c>
      <c r="BC27" s="365">
        <f>+(AW27*3)+(AX27*1)</f>
        <v>6</v>
      </c>
      <c r="BD27" s="367"/>
      <c r="BE27" s="63"/>
      <c r="BF27" s="34"/>
      <c r="BG27" s="34"/>
      <c r="BH27" s="36"/>
    </row>
    <row r="28" spans="1:60" ht="13.5" customHeight="1">
      <c r="A28" s="34"/>
      <c r="B28" s="386"/>
      <c r="C28" s="287"/>
      <c r="D28" s="51"/>
      <c r="E28" s="288"/>
      <c r="F28" s="287"/>
      <c r="G28" s="51"/>
      <c r="H28" s="288"/>
      <c r="I28" s="281"/>
      <c r="J28" s="282"/>
      <c r="K28" s="283"/>
      <c r="L28" s="287"/>
      <c r="M28" s="51"/>
      <c r="N28" s="288"/>
      <c r="O28" s="281"/>
      <c r="P28" s="282"/>
      <c r="Q28" s="283"/>
      <c r="R28" s="287"/>
      <c r="S28" s="51" t="s">
        <v>225</v>
      </c>
      <c r="T28" s="288"/>
      <c r="U28" s="287"/>
      <c r="V28" s="51" t="s">
        <v>91</v>
      </c>
      <c r="W28" s="288"/>
      <c r="X28" s="52"/>
      <c r="Y28" s="51" t="s">
        <v>91</v>
      </c>
      <c r="Z28" s="49"/>
      <c r="AA28" s="287"/>
      <c r="AB28" s="51" t="s">
        <v>91</v>
      </c>
      <c r="AC28" s="288"/>
      <c r="AD28" s="287"/>
      <c r="AE28" s="51"/>
      <c r="AF28" s="288"/>
      <c r="AG28" s="52"/>
      <c r="AH28" s="51" t="s">
        <v>91</v>
      </c>
      <c r="AI28" s="51"/>
      <c r="AJ28" s="383"/>
      <c r="AK28" s="384"/>
      <c r="AL28" s="385"/>
      <c r="AM28" s="287"/>
      <c r="AN28" s="51" t="s">
        <v>225</v>
      </c>
      <c r="AO28" s="288"/>
      <c r="AP28" s="110"/>
      <c r="AQ28" s="51"/>
      <c r="AR28" s="112"/>
      <c r="AS28" s="52"/>
      <c r="AT28" s="51"/>
      <c r="AU28" s="49"/>
      <c r="AV28" s="377"/>
      <c r="AW28" s="379"/>
      <c r="AX28" s="362"/>
      <c r="AY28" s="362"/>
      <c r="AZ28" s="362"/>
      <c r="BA28" s="362"/>
      <c r="BB28" s="364"/>
      <c r="BC28" s="366"/>
      <c r="BD28" s="368"/>
      <c r="BE28" s="63"/>
      <c r="BF28" s="34"/>
      <c r="BG28" s="34"/>
      <c r="BH28" s="36"/>
    </row>
    <row r="29" spans="1:60" ht="14.25" customHeight="1" hidden="1">
      <c r="A29" s="34"/>
      <c r="B29" s="369"/>
      <c r="C29" s="297"/>
      <c r="D29" s="54" t="s">
        <v>88</v>
      </c>
      <c r="E29" s="17"/>
      <c r="F29" s="47"/>
      <c r="G29" s="54" t="s">
        <v>88</v>
      </c>
      <c r="H29" s="48"/>
      <c r="I29" s="17"/>
      <c r="J29" s="54" t="s">
        <v>88</v>
      </c>
      <c r="K29" s="17"/>
      <c r="L29" s="47"/>
      <c r="M29" s="54" t="s">
        <v>88</v>
      </c>
      <c r="N29" s="48"/>
      <c r="O29" s="17"/>
      <c r="P29" s="54" t="s">
        <v>88</v>
      </c>
      <c r="Q29" s="17"/>
      <c r="R29" s="47"/>
      <c r="S29" s="54" t="s">
        <v>88</v>
      </c>
      <c r="T29" s="48"/>
      <c r="U29" s="17"/>
      <c r="V29" s="54" t="s">
        <v>88</v>
      </c>
      <c r="W29" s="17"/>
      <c r="X29" s="47"/>
      <c r="Y29" s="54" t="s">
        <v>88</v>
      </c>
      <c r="Z29" s="48"/>
      <c r="AA29" s="17"/>
      <c r="AB29" s="54" t="s">
        <v>88</v>
      </c>
      <c r="AC29" s="17"/>
      <c r="AD29" s="47"/>
      <c r="AE29" s="54" t="s">
        <v>88</v>
      </c>
      <c r="AF29" s="48"/>
      <c r="AG29" s="17"/>
      <c r="AH29" s="54" t="s">
        <v>88</v>
      </c>
      <c r="AI29" s="17"/>
      <c r="AJ29" s="47"/>
      <c r="AK29" s="54" t="s">
        <v>9</v>
      </c>
      <c r="AL29" s="48"/>
      <c r="AM29" s="47"/>
      <c r="AN29" s="54" t="s">
        <v>88</v>
      </c>
      <c r="AO29" s="48"/>
      <c r="AP29" s="370"/>
      <c r="AQ29" s="371"/>
      <c r="AR29" s="378"/>
      <c r="AS29" s="41"/>
      <c r="AT29" s="42" t="s">
        <v>88</v>
      </c>
      <c r="AU29" s="45"/>
      <c r="AV29" s="376"/>
      <c r="AW29" s="378"/>
      <c r="AX29" s="361"/>
      <c r="AY29" s="361"/>
      <c r="AZ29" s="361">
        <f>+C29+F29+I29+L29+O29+R29+U29+X29+AA29+AD29+AG29+AM29+AJ29+AS29+AP29</f>
        <v>0</v>
      </c>
      <c r="BA29" s="361">
        <f>+E29+H29+K29+N29+Q29+T29+W29+Z29+AC29+AF29+AI29+AO29+AR29+AU29</f>
        <v>0</v>
      </c>
      <c r="BB29" s="363">
        <f>+AZ29-BA29</f>
        <v>0</v>
      </c>
      <c r="BC29" s="365">
        <f>+(AW29*3)+(AX29*1)</f>
        <v>0</v>
      </c>
      <c r="BD29" s="367"/>
      <c r="BE29" s="63"/>
      <c r="BF29" s="34"/>
      <c r="BG29" s="34"/>
      <c r="BH29" s="36"/>
    </row>
    <row r="30" spans="1:60" ht="14.25" customHeight="1" hidden="1">
      <c r="A30" s="34"/>
      <c r="B30" s="369"/>
      <c r="C30" s="50"/>
      <c r="D30" s="53"/>
      <c r="E30" s="51"/>
      <c r="F30" s="50"/>
      <c r="G30" s="53"/>
      <c r="H30" s="51"/>
      <c r="I30" s="52"/>
      <c r="J30" s="51"/>
      <c r="K30" s="49"/>
      <c r="L30" s="50"/>
      <c r="M30" s="53"/>
      <c r="N30" s="51"/>
      <c r="O30" s="50"/>
      <c r="P30" s="53"/>
      <c r="Q30" s="51"/>
      <c r="R30" s="50"/>
      <c r="S30" s="53"/>
      <c r="T30" s="51"/>
      <c r="U30" s="50"/>
      <c r="V30" s="53"/>
      <c r="W30" s="51"/>
      <c r="X30" s="50"/>
      <c r="Y30" s="53"/>
      <c r="Z30" s="51"/>
      <c r="AA30" s="50"/>
      <c r="AB30" s="53"/>
      <c r="AC30" s="51"/>
      <c r="AD30" s="50"/>
      <c r="AE30" s="53"/>
      <c r="AF30" s="51"/>
      <c r="AG30" s="50"/>
      <c r="AH30" s="53"/>
      <c r="AI30" s="51"/>
      <c r="AJ30" s="50"/>
      <c r="AK30" s="53"/>
      <c r="AL30" s="51"/>
      <c r="AM30" s="50"/>
      <c r="AN30" s="53"/>
      <c r="AO30" s="51"/>
      <c r="AP30" s="373"/>
      <c r="AQ30" s="374"/>
      <c r="AR30" s="379"/>
      <c r="AS30" s="47"/>
      <c r="AT30" s="17"/>
      <c r="AU30" s="55"/>
      <c r="AV30" s="377"/>
      <c r="AW30" s="379"/>
      <c r="AX30" s="362"/>
      <c r="AY30" s="362"/>
      <c r="AZ30" s="362"/>
      <c r="BA30" s="362"/>
      <c r="BB30" s="364"/>
      <c r="BC30" s="366"/>
      <c r="BD30" s="368"/>
      <c r="BE30" s="63"/>
      <c r="BF30" s="34"/>
      <c r="BG30" s="34"/>
      <c r="BH30" s="36"/>
    </row>
    <row r="31" spans="1:60" ht="17.25" customHeight="1" hidden="1">
      <c r="A31" s="34"/>
      <c r="B31" s="369"/>
      <c r="C31" s="40"/>
      <c r="D31" s="42" t="s">
        <v>87</v>
      </c>
      <c r="E31" s="44"/>
      <c r="F31" s="41"/>
      <c r="G31" s="42" t="s">
        <v>87</v>
      </c>
      <c r="H31" s="43"/>
      <c r="I31" s="44"/>
      <c r="J31" s="42" t="s">
        <v>87</v>
      </c>
      <c r="K31" s="44"/>
      <c r="L31" s="41"/>
      <c r="M31" s="42" t="s">
        <v>87</v>
      </c>
      <c r="N31" s="43"/>
      <c r="O31" s="44"/>
      <c r="P31" s="42" t="s">
        <v>87</v>
      </c>
      <c r="Q31" s="44"/>
      <c r="R31" s="41"/>
      <c r="S31" s="42" t="s">
        <v>87</v>
      </c>
      <c r="T31" s="43"/>
      <c r="U31" s="44"/>
      <c r="V31" s="42" t="s">
        <v>87</v>
      </c>
      <c r="W31" s="44"/>
      <c r="X31" s="41"/>
      <c r="Y31" s="42" t="s">
        <v>87</v>
      </c>
      <c r="Z31" s="43"/>
      <c r="AA31" s="44"/>
      <c r="AB31" s="42" t="s">
        <v>87</v>
      </c>
      <c r="AC31" s="44"/>
      <c r="AD31" s="41"/>
      <c r="AE31" s="42" t="s">
        <v>87</v>
      </c>
      <c r="AF31" s="43"/>
      <c r="AG31" s="44"/>
      <c r="AH31" s="42" t="s">
        <v>87</v>
      </c>
      <c r="AI31" s="44"/>
      <c r="AJ31" s="41"/>
      <c r="AK31" s="42" t="s">
        <v>9</v>
      </c>
      <c r="AL31" s="43"/>
      <c r="AM31" s="41"/>
      <c r="AN31" s="42" t="s">
        <v>87</v>
      </c>
      <c r="AO31" s="43"/>
      <c r="AP31" s="44"/>
      <c r="AQ31" s="42" t="s">
        <v>87</v>
      </c>
      <c r="AR31" s="43"/>
      <c r="AS31" s="370"/>
      <c r="AT31" s="371"/>
      <c r="AU31" s="372"/>
      <c r="AV31" s="376"/>
      <c r="AW31" s="378"/>
      <c r="AX31" s="361"/>
      <c r="AY31" s="361"/>
      <c r="AZ31" s="361">
        <f>+C31+F31+I31+L31+O31+R31+U31+X31+AA31+AD31+AG31+AM31+AJ31+AS31+AP31</f>
        <v>0</v>
      </c>
      <c r="BA31" s="361">
        <f>+E31+H31+K31+N31+Q31+T31+W31+Z31+AC31+AF31+AI31+AO31+AR31+AU31</f>
        <v>0</v>
      </c>
      <c r="BB31" s="363">
        <f>+AZ31-BA31</f>
        <v>0</v>
      </c>
      <c r="BC31" s="365">
        <f>+(AW31*3)+(AX31*1)</f>
        <v>0</v>
      </c>
      <c r="BD31" s="367"/>
      <c r="BE31" s="63"/>
      <c r="BF31" s="34"/>
      <c r="BG31" s="34"/>
      <c r="BH31" s="36"/>
    </row>
    <row r="32" spans="1:60" ht="18" customHeight="1" hidden="1">
      <c r="A32" s="34"/>
      <c r="B32" s="369"/>
      <c r="C32" s="50"/>
      <c r="D32" s="53"/>
      <c r="E32" s="51"/>
      <c r="F32" s="50"/>
      <c r="G32" s="53"/>
      <c r="H32" s="51"/>
      <c r="I32" s="52"/>
      <c r="J32" s="51"/>
      <c r="K32" s="49"/>
      <c r="L32" s="50"/>
      <c r="M32" s="53"/>
      <c r="N32" s="51"/>
      <c r="O32" s="50"/>
      <c r="P32" s="53"/>
      <c r="Q32" s="51"/>
      <c r="R32" s="50"/>
      <c r="S32" s="53"/>
      <c r="T32" s="51"/>
      <c r="U32" s="50"/>
      <c r="V32" s="53"/>
      <c r="W32" s="51"/>
      <c r="X32" s="50"/>
      <c r="Y32" s="53"/>
      <c r="Z32" s="51"/>
      <c r="AA32" s="50"/>
      <c r="AB32" s="53"/>
      <c r="AC32" s="51"/>
      <c r="AD32" s="50"/>
      <c r="AE32" s="53"/>
      <c r="AF32" s="51"/>
      <c r="AG32" s="50"/>
      <c r="AH32" s="53"/>
      <c r="AI32" s="51"/>
      <c r="AJ32" s="50"/>
      <c r="AK32" s="53"/>
      <c r="AL32" s="51"/>
      <c r="AM32" s="50"/>
      <c r="AN32" s="53"/>
      <c r="AO32" s="51"/>
      <c r="AP32" s="50"/>
      <c r="AQ32" s="53"/>
      <c r="AR32" s="51"/>
      <c r="AS32" s="373"/>
      <c r="AT32" s="374"/>
      <c r="AU32" s="375"/>
      <c r="AV32" s="377"/>
      <c r="AW32" s="379"/>
      <c r="AX32" s="362"/>
      <c r="AY32" s="362"/>
      <c r="AZ32" s="362"/>
      <c r="BA32" s="362"/>
      <c r="BB32" s="364"/>
      <c r="BC32" s="366"/>
      <c r="BD32" s="368"/>
      <c r="BE32" s="63"/>
      <c r="BF32" s="34"/>
      <c r="BG32" s="34"/>
      <c r="BH32" s="36"/>
    </row>
    <row r="34" spans="3:39" ht="13.5">
      <c r="C34" s="99"/>
      <c r="E34" t="s">
        <v>124</v>
      </c>
      <c r="H34" s="100"/>
      <c r="J34" t="s">
        <v>125</v>
      </c>
      <c r="P34" s="101"/>
      <c r="R34" t="s">
        <v>126</v>
      </c>
      <c r="AJ34" t="s">
        <v>128</v>
      </c>
      <c r="AM34" t="s">
        <v>103</v>
      </c>
    </row>
  </sheetData>
  <sheetProtection/>
  <mergeCells count="199">
    <mergeCell ref="B13:B14"/>
    <mergeCell ref="B11:B12"/>
    <mergeCell ref="B25:B26"/>
    <mergeCell ref="B27:B28"/>
    <mergeCell ref="B9:B10"/>
    <mergeCell ref="B17:B18"/>
    <mergeCell ref="B21:B22"/>
    <mergeCell ref="B19:B20"/>
    <mergeCell ref="B15:B16"/>
    <mergeCell ref="B23:B24"/>
    <mergeCell ref="B5:B6"/>
    <mergeCell ref="C2:AU2"/>
    <mergeCell ref="AW2:BD2"/>
    <mergeCell ref="B3:B4"/>
    <mergeCell ref="C3:E4"/>
    <mergeCell ref="F3:H4"/>
    <mergeCell ref="I3:K4"/>
    <mergeCell ref="L3:N4"/>
    <mergeCell ref="O3:Q4"/>
    <mergeCell ref="R3:T4"/>
    <mergeCell ref="U3:W4"/>
    <mergeCell ref="X3:Z4"/>
    <mergeCell ref="AA3:AC4"/>
    <mergeCell ref="AD3:AF4"/>
    <mergeCell ref="AG3:AI4"/>
    <mergeCell ref="AM3:AO4"/>
    <mergeCell ref="AP3:AR4"/>
    <mergeCell ref="AJ3:AL4"/>
    <mergeCell ref="AS3:AU4"/>
    <mergeCell ref="AV3:AV4"/>
    <mergeCell ref="AW3:AY3"/>
    <mergeCell ref="AZ3:BB3"/>
    <mergeCell ref="BC3:BC4"/>
    <mergeCell ref="BD3:BD4"/>
    <mergeCell ref="C5:E6"/>
    <mergeCell ref="AV5:AV6"/>
    <mergeCell ref="AW5:AW6"/>
    <mergeCell ref="AX5:AX6"/>
    <mergeCell ref="AY5:AY6"/>
    <mergeCell ref="AZ5:AZ6"/>
    <mergeCell ref="BA5:BA6"/>
    <mergeCell ref="BB5:BB6"/>
    <mergeCell ref="BC5:BC6"/>
    <mergeCell ref="BD5:BD6"/>
    <mergeCell ref="F7:H8"/>
    <mergeCell ref="AV7:AV8"/>
    <mergeCell ref="AW7:AW8"/>
    <mergeCell ref="AX7:AX8"/>
    <mergeCell ref="AY7:AY8"/>
    <mergeCell ref="AZ7:AZ8"/>
    <mergeCell ref="BA7:BA8"/>
    <mergeCell ref="BB7:BB8"/>
    <mergeCell ref="BC7:BC8"/>
    <mergeCell ref="BD7:BD8"/>
    <mergeCell ref="I9:K10"/>
    <mergeCell ref="AV9:AV10"/>
    <mergeCell ref="AW9:AW10"/>
    <mergeCell ref="AX9:AX10"/>
    <mergeCell ref="AY9:AY10"/>
    <mergeCell ref="AZ9:AZ10"/>
    <mergeCell ref="BA9:BA10"/>
    <mergeCell ref="BB9:BB10"/>
    <mergeCell ref="BC9:BC10"/>
    <mergeCell ref="BD9:BD10"/>
    <mergeCell ref="L11:N12"/>
    <mergeCell ref="AV11:AV12"/>
    <mergeCell ref="AW11:AW12"/>
    <mergeCell ref="AX11:AX12"/>
    <mergeCell ref="AY11:AY12"/>
    <mergeCell ref="AZ11:AZ12"/>
    <mergeCell ref="BA11:BA12"/>
    <mergeCell ref="BB11:BB12"/>
    <mergeCell ref="BC11:BC12"/>
    <mergeCell ref="BD11:BD12"/>
    <mergeCell ref="O13:Q14"/>
    <mergeCell ref="AV13:AV14"/>
    <mergeCell ref="AW13:AW14"/>
    <mergeCell ref="AX13:AX14"/>
    <mergeCell ref="AY13:AY14"/>
    <mergeCell ref="AZ13:AZ14"/>
    <mergeCell ref="BA13:BA14"/>
    <mergeCell ref="BB13:BB14"/>
    <mergeCell ref="BC13:BC14"/>
    <mergeCell ref="BD13:BD14"/>
    <mergeCell ref="R15:T16"/>
    <mergeCell ref="AV15:AV16"/>
    <mergeCell ref="AW15:AW16"/>
    <mergeCell ref="AX15:AX16"/>
    <mergeCell ref="AY15:AY16"/>
    <mergeCell ref="AZ15:AZ16"/>
    <mergeCell ref="BA15:BA16"/>
    <mergeCell ref="BB15:BB16"/>
    <mergeCell ref="BC15:BC16"/>
    <mergeCell ref="BD15:BD16"/>
    <mergeCell ref="U17:W18"/>
    <mergeCell ref="AV17:AV18"/>
    <mergeCell ref="AW17:AW18"/>
    <mergeCell ref="AX17:AX18"/>
    <mergeCell ref="AY17:AY18"/>
    <mergeCell ref="AZ17:AZ18"/>
    <mergeCell ref="BA17:BA18"/>
    <mergeCell ref="BB17:BB18"/>
    <mergeCell ref="BC17:BC18"/>
    <mergeCell ref="BD17:BD18"/>
    <mergeCell ref="X19:Z20"/>
    <mergeCell ref="AV19:AV20"/>
    <mergeCell ref="AW19:AW20"/>
    <mergeCell ref="AX19:AX20"/>
    <mergeCell ref="AY19:AY20"/>
    <mergeCell ref="AZ19:AZ20"/>
    <mergeCell ref="BA19:BA20"/>
    <mergeCell ref="BB19:BB20"/>
    <mergeCell ref="BC19:BC20"/>
    <mergeCell ref="BD19:BD20"/>
    <mergeCell ref="B7:B8"/>
    <mergeCell ref="AA21:AC22"/>
    <mergeCell ref="AV21:AV22"/>
    <mergeCell ref="AW21:AW22"/>
    <mergeCell ref="AX21:AX22"/>
    <mergeCell ref="AY21:AY22"/>
    <mergeCell ref="AZ21:AZ22"/>
    <mergeCell ref="BA21:BA22"/>
    <mergeCell ref="BB21:BB22"/>
    <mergeCell ref="BC21:BC22"/>
    <mergeCell ref="BD21:BD22"/>
    <mergeCell ref="AD23:AF24"/>
    <mergeCell ref="AV23:AV24"/>
    <mergeCell ref="AW23:AW24"/>
    <mergeCell ref="AX23:AX24"/>
    <mergeCell ref="AY23:AY24"/>
    <mergeCell ref="AZ23:AZ24"/>
    <mergeCell ref="BA23:BA24"/>
    <mergeCell ref="BB23:BB24"/>
    <mergeCell ref="BC23:BC24"/>
    <mergeCell ref="BD23:BD24"/>
    <mergeCell ref="AG25:AI26"/>
    <mergeCell ref="AV25:AV26"/>
    <mergeCell ref="AW25:AW26"/>
    <mergeCell ref="AX25:AX26"/>
    <mergeCell ref="AY25:AY26"/>
    <mergeCell ref="AZ25:AZ26"/>
    <mergeCell ref="BA25:BA26"/>
    <mergeCell ref="BB25:BB26"/>
    <mergeCell ref="BC25:BC26"/>
    <mergeCell ref="BD25:BD26"/>
    <mergeCell ref="AV27:AV28"/>
    <mergeCell ref="AW27:AW28"/>
    <mergeCell ref="AX27:AX28"/>
    <mergeCell ref="AY27:AY28"/>
    <mergeCell ref="BC27:BC28"/>
    <mergeCell ref="BD27:BD28"/>
    <mergeCell ref="B29:B30"/>
    <mergeCell ref="AP29:AR30"/>
    <mergeCell ref="AV29:AV30"/>
    <mergeCell ref="AW29:AW30"/>
    <mergeCell ref="AX29:AX30"/>
    <mergeCell ref="AJ27:AL28"/>
    <mergeCell ref="AY29:AY30"/>
    <mergeCell ref="AZ29:AZ30"/>
    <mergeCell ref="BA29:BA30"/>
    <mergeCell ref="BB29:BB30"/>
    <mergeCell ref="BC29:BC30"/>
    <mergeCell ref="BD29:BD30"/>
    <mergeCell ref="B31:B32"/>
    <mergeCell ref="AS31:AU32"/>
    <mergeCell ref="AV31:AV32"/>
    <mergeCell ref="AW31:AW32"/>
    <mergeCell ref="AX31:AX32"/>
    <mergeCell ref="AY31:AY32"/>
    <mergeCell ref="AZ31:AZ32"/>
    <mergeCell ref="BA31:BA32"/>
    <mergeCell ref="BB31:BB32"/>
    <mergeCell ref="BC31:BC32"/>
    <mergeCell ref="BD31:BD32"/>
    <mergeCell ref="BG25:BG26"/>
    <mergeCell ref="BF25:BF26"/>
    <mergeCell ref="AZ27:AZ28"/>
    <mergeCell ref="BA27:BA28"/>
    <mergeCell ref="BB27:BB28"/>
    <mergeCell ref="BG5:BG6"/>
    <mergeCell ref="BG7:BG8"/>
    <mergeCell ref="BG9:BG10"/>
    <mergeCell ref="BG11:BG12"/>
    <mergeCell ref="BG13:BG14"/>
    <mergeCell ref="BG15:BG16"/>
    <mergeCell ref="BG17:BG18"/>
    <mergeCell ref="BG19:BG20"/>
    <mergeCell ref="BG21:BG22"/>
    <mergeCell ref="BG23:BG24"/>
    <mergeCell ref="BF17:BF18"/>
    <mergeCell ref="BF19:BF20"/>
    <mergeCell ref="BF21:BF22"/>
    <mergeCell ref="BF23:BF24"/>
    <mergeCell ref="BF5:BF6"/>
    <mergeCell ref="BF7:BF8"/>
    <mergeCell ref="BF9:BF10"/>
    <mergeCell ref="BF11:BF12"/>
    <mergeCell ref="BF13:BF14"/>
    <mergeCell ref="BF15:BF16"/>
  </mergeCells>
  <dataValidations count="2">
    <dataValidation type="list" allowBlank="1" showInputMessage="1" showErrorMessage="1" sqref="S32 V32 Y32 AK30 AB32 AE32 AH32 AN32 AQ32 G30 AK32 M30 P30 S30 V30 Y30 AB30 AE30 AH30 AN30 J32 G32 AT30 M32 D30 D32 P32 J30">
      <formula1>$BH$23:$BH$25</formula1>
    </dataValidation>
    <dataValidation type="list" allowBlank="1" showInputMessage="1" showErrorMessage="1" sqref="AF31:AG31 H31:I31 W29:X29 W31:X31 AR31 N29:O29 N31:O31 AF29:AG29 AL31:AM31 AS29 E29:F29 E31:F31 AC29:AD29 AI29:AJ29 AI31:AJ31 AC31:AD31 AL29:AM29 T29:U29 T31:U31 Z29:AA29 K29:L29 K31:L31 Z31:AA31 C29 AO29 C31 Q29:R29 Q31:R31 AO31:AP31 H29:I29 AU29">
      <formula1>$BH$3:$BH$17</formula1>
    </dataValidation>
  </dataValidations>
  <printOptions/>
  <pageMargins left="0.11811023622047245" right="0" top="0.7480314960629921" bottom="0.7480314960629921" header="0.31496062992125984" footer="0.31496062992125984"/>
  <pageSetup orientation="landscape" paperSize="9" scale="80" r:id="rId1"/>
</worksheet>
</file>

<file path=xl/worksheets/sheet6.xml><?xml version="1.0" encoding="utf-8"?>
<worksheet xmlns="http://schemas.openxmlformats.org/spreadsheetml/2006/main" xmlns:r="http://schemas.openxmlformats.org/officeDocument/2006/relationships">
  <dimension ref="A1:BJ33"/>
  <sheetViews>
    <sheetView zoomScale="84" zoomScaleNormal="84" zoomScalePageLayoutView="0" workbookViewId="0" topLeftCell="B10">
      <selection activeCell="AZ3" sqref="AZ3:BB3"/>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8" width="3.50390625" style="0" bestFit="1" customWidth="1"/>
    <col min="9" max="9" width="2.50390625" style="0" bestFit="1" customWidth="1"/>
    <col min="10" max="10" width="3.375" style="0" bestFit="1" customWidth="1"/>
    <col min="11" max="11" width="2.75390625" style="0"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2.50390625" style="0" bestFit="1" customWidth="1"/>
    <col min="18" max="44" width="2.875" style="0" customWidth="1"/>
    <col min="45" max="49" width="2.875" style="0" hidden="1" customWidth="1"/>
    <col min="50" max="50" width="0.2421875" style="0" customWidth="1"/>
    <col min="51" max="59" width="5.25390625" style="0" customWidth="1"/>
  </cols>
  <sheetData>
    <row r="1" spans="1:62" ht="1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5"/>
      <c r="BF1" s="34"/>
      <c r="BG1" s="34"/>
      <c r="BH1" s="34"/>
      <c r="BI1" s="34"/>
      <c r="BJ1" s="36"/>
    </row>
    <row r="2" spans="1:62" ht="17.25">
      <c r="A2" s="34"/>
      <c r="B2" s="34"/>
      <c r="C2" s="410" t="s">
        <v>166</v>
      </c>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97"/>
      <c r="AW2" s="97"/>
      <c r="AX2" s="97"/>
      <c r="AY2" s="37"/>
      <c r="AZ2" s="411">
        <v>44822</v>
      </c>
      <c r="BA2" s="412"/>
      <c r="BB2" s="412"/>
      <c r="BC2" s="412"/>
      <c r="BD2" s="412"/>
      <c r="BE2" s="412"/>
      <c r="BF2" s="412"/>
      <c r="BG2" s="412"/>
      <c r="BH2" s="34"/>
      <c r="BI2" s="34"/>
      <c r="BJ2" s="36"/>
    </row>
    <row r="3" spans="1:62" ht="13.5" customHeight="1">
      <c r="A3" s="34"/>
      <c r="B3" s="361" t="s">
        <v>101</v>
      </c>
      <c r="C3" s="396" t="str">
        <f>B5</f>
        <v>Ｔ．Ｃ．Ｏ　ＳＣ</v>
      </c>
      <c r="D3" s="396"/>
      <c r="E3" s="396"/>
      <c r="F3" s="396" t="str">
        <f>B7</f>
        <v>Z  団</v>
      </c>
      <c r="G3" s="396"/>
      <c r="H3" s="396"/>
      <c r="I3" s="407" t="str">
        <f>B9</f>
        <v>応神クラブ</v>
      </c>
      <c r="J3" s="407"/>
      <c r="K3" s="407"/>
      <c r="L3" s="396" t="str">
        <f>B11</f>
        <v>スクラッチ+</v>
      </c>
      <c r="M3" s="396"/>
      <c r="N3" s="396"/>
      <c r="O3" s="396" t="str">
        <f>B13</f>
        <v>オールディーズ</v>
      </c>
      <c r="P3" s="396"/>
      <c r="Q3" s="396"/>
      <c r="R3" s="396" t="str">
        <f>B15</f>
        <v>津田ＦＣ</v>
      </c>
      <c r="S3" s="396"/>
      <c r="T3" s="396"/>
      <c r="U3" s="396" t="str">
        <f>B17</f>
        <v>レッドオールド</v>
      </c>
      <c r="V3" s="396"/>
      <c r="W3" s="396"/>
      <c r="X3" s="396" t="str">
        <f>B19</f>
        <v>鳴門クラブ</v>
      </c>
      <c r="Y3" s="396"/>
      <c r="Z3" s="396"/>
      <c r="AA3" s="396" t="str">
        <f>B21</f>
        <v>スターウエスト</v>
      </c>
      <c r="AB3" s="396"/>
      <c r="AC3" s="396"/>
      <c r="AD3" s="396" t="str">
        <f>B23</f>
        <v>鴨島FC</v>
      </c>
      <c r="AE3" s="396"/>
      <c r="AF3" s="396"/>
      <c r="AG3" s="396" t="str">
        <f>B25</f>
        <v>川友楽</v>
      </c>
      <c r="AH3" s="396"/>
      <c r="AI3" s="396"/>
      <c r="AJ3" s="396" t="s">
        <v>75</v>
      </c>
      <c r="AK3" s="396"/>
      <c r="AL3" s="396"/>
      <c r="AM3" s="396" t="s">
        <v>75</v>
      </c>
      <c r="AN3" s="396"/>
      <c r="AO3" s="396"/>
      <c r="AP3" s="396" t="s">
        <v>75</v>
      </c>
      <c r="AQ3" s="396"/>
      <c r="AR3" s="396"/>
      <c r="AS3" s="396" t="s">
        <v>75</v>
      </c>
      <c r="AT3" s="396"/>
      <c r="AU3" s="396"/>
      <c r="AV3" s="396"/>
      <c r="AW3" s="396"/>
      <c r="AX3" s="396"/>
      <c r="AY3" s="404" t="s">
        <v>76</v>
      </c>
      <c r="AZ3" s="406" t="s">
        <v>77</v>
      </c>
      <c r="BA3" s="407"/>
      <c r="BB3" s="407"/>
      <c r="BC3" s="407" t="s">
        <v>78</v>
      </c>
      <c r="BD3" s="407"/>
      <c r="BE3" s="408"/>
      <c r="BF3" s="387" t="s">
        <v>79</v>
      </c>
      <c r="BG3" s="388" t="s">
        <v>127</v>
      </c>
      <c r="BH3" s="34"/>
      <c r="BI3" s="34"/>
      <c r="BJ3" s="36">
        <v>0</v>
      </c>
    </row>
    <row r="4" spans="1:62" ht="13.5" customHeight="1">
      <c r="A4" s="34"/>
      <c r="B4" s="362"/>
      <c r="C4" s="397"/>
      <c r="D4" s="397"/>
      <c r="E4" s="397"/>
      <c r="F4" s="397"/>
      <c r="G4" s="397"/>
      <c r="H4" s="397"/>
      <c r="I4" s="361"/>
      <c r="J4" s="361"/>
      <c r="K4" s="361"/>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405"/>
      <c r="AZ4" s="38" t="s">
        <v>80</v>
      </c>
      <c r="BA4" s="21" t="s">
        <v>81</v>
      </c>
      <c r="BB4" s="21" t="s">
        <v>82</v>
      </c>
      <c r="BC4" s="21" t="s">
        <v>83</v>
      </c>
      <c r="BD4" s="21" t="s">
        <v>84</v>
      </c>
      <c r="BE4" s="39" t="s">
        <v>85</v>
      </c>
      <c r="BF4" s="387"/>
      <c r="BG4" s="389"/>
      <c r="BH4" s="34"/>
      <c r="BI4" s="34"/>
      <c r="BJ4" s="36">
        <v>1</v>
      </c>
    </row>
    <row r="5" spans="1:62" ht="13.5" customHeight="1">
      <c r="A5" s="34"/>
      <c r="B5" s="386" t="s">
        <v>92</v>
      </c>
      <c r="C5" s="390"/>
      <c r="D5" s="391"/>
      <c r="E5" s="392"/>
      <c r="F5" s="107">
        <v>1</v>
      </c>
      <c r="G5" s="42" t="s">
        <v>9</v>
      </c>
      <c r="H5" s="109">
        <v>0</v>
      </c>
      <c r="I5" s="107">
        <v>3</v>
      </c>
      <c r="J5" s="42" t="s">
        <v>9</v>
      </c>
      <c r="K5" s="109">
        <v>4</v>
      </c>
      <c r="L5" s="107"/>
      <c r="M5" s="42" t="s">
        <v>9</v>
      </c>
      <c r="N5" s="109"/>
      <c r="O5" s="41"/>
      <c r="P5" s="42" t="s">
        <v>9</v>
      </c>
      <c r="Q5" s="43"/>
      <c r="R5" s="107">
        <v>6</v>
      </c>
      <c r="S5" s="42" t="s">
        <v>9</v>
      </c>
      <c r="T5" s="109">
        <v>1</v>
      </c>
      <c r="U5" s="107">
        <v>1</v>
      </c>
      <c r="V5" s="42" t="s">
        <v>9</v>
      </c>
      <c r="W5" s="109">
        <v>5</v>
      </c>
      <c r="X5" s="275"/>
      <c r="Y5" s="276" t="s">
        <v>9</v>
      </c>
      <c r="Z5" s="277"/>
      <c r="AA5" s="107"/>
      <c r="AB5" s="42" t="s">
        <v>9</v>
      </c>
      <c r="AC5" s="109"/>
      <c r="AD5" s="41">
        <v>4</v>
      </c>
      <c r="AE5" s="42" t="s">
        <v>9</v>
      </c>
      <c r="AF5" s="43">
        <v>1</v>
      </c>
      <c r="AG5" s="107"/>
      <c r="AH5" s="42" t="s">
        <v>9</v>
      </c>
      <c r="AI5" s="109"/>
      <c r="AJ5" s="107">
        <v>1</v>
      </c>
      <c r="AK5" s="42" t="s">
        <v>9</v>
      </c>
      <c r="AL5" s="109">
        <v>2</v>
      </c>
      <c r="AM5" s="107">
        <v>1</v>
      </c>
      <c r="AN5" s="42" t="s">
        <v>9</v>
      </c>
      <c r="AO5" s="109">
        <v>5</v>
      </c>
      <c r="AP5" s="107"/>
      <c r="AQ5" s="42" t="s">
        <v>9</v>
      </c>
      <c r="AR5" s="109"/>
      <c r="AS5" s="41"/>
      <c r="AT5" s="42" t="s">
        <v>9</v>
      </c>
      <c r="AU5" s="43"/>
      <c r="AV5" s="41"/>
      <c r="AW5" s="42" t="s">
        <v>9</v>
      </c>
      <c r="AX5" s="45"/>
      <c r="AY5" s="376">
        <f>AZ5+BA5+BB5</f>
        <v>7</v>
      </c>
      <c r="AZ5" s="378">
        <v>3</v>
      </c>
      <c r="BA5" s="361">
        <v>0</v>
      </c>
      <c r="BB5" s="361">
        <v>4</v>
      </c>
      <c r="BC5" s="361">
        <f>+C5+F5+I5+L5+O5+R5+U5+X5+AA5+AD5+AG5+AJ5+AM5+AV5+AP5+AS5</f>
        <v>17</v>
      </c>
      <c r="BD5" s="361">
        <f>+E5+H5+K5+N5+Q5+T5+W5+Z5+AC5+AF5+AI5+AL5+AO5+AX5+AR5+AU5</f>
        <v>18</v>
      </c>
      <c r="BE5" s="363">
        <f>+BC5-BD5</f>
        <v>-1</v>
      </c>
      <c r="BF5" s="365">
        <f>+(AZ5*3)+(BA5*1)</f>
        <v>9</v>
      </c>
      <c r="BG5" s="367"/>
      <c r="BH5" s="415"/>
      <c r="BI5" s="360"/>
      <c r="BJ5" s="36">
        <v>2</v>
      </c>
    </row>
    <row r="6" spans="1:62" ht="13.5" customHeight="1">
      <c r="A6" s="34"/>
      <c r="B6" s="386"/>
      <c r="C6" s="393"/>
      <c r="D6" s="394"/>
      <c r="E6" s="395"/>
      <c r="F6" s="103"/>
      <c r="G6" s="17" t="s">
        <v>225</v>
      </c>
      <c r="H6" s="105"/>
      <c r="I6" s="103"/>
      <c r="J6" s="17" t="s">
        <v>91</v>
      </c>
      <c r="K6" s="105"/>
      <c r="L6" s="103"/>
      <c r="M6" s="17"/>
      <c r="N6" s="105"/>
      <c r="O6" s="47"/>
      <c r="P6" s="17"/>
      <c r="Q6" s="48"/>
      <c r="R6" s="103"/>
      <c r="S6" s="17" t="s">
        <v>225</v>
      </c>
      <c r="T6" s="105"/>
      <c r="U6" s="103"/>
      <c r="V6" s="17" t="s">
        <v>91</v>
      </c>
      <c r="W6" s="105"/>
      <c r="X6" s="278"/>
      <c r="Y6" s="279"/>
      <c r="Z6" s="280"/>
      <c r="AA6" s="103"/>
      <c r="AB6" s="17"/>
      <c r="AC6" s="105"/>
      <c r="AD6" s="47"/>
      <c r="AE6" s="17" t="s">
        <v>225</v>
      </c>
      <c r="AF6" s="48"/>
      <c r="AG6" s="103"/>
      <c r="AH6" s="17"/>
      <c r="AI6" s="105"/>
      <c r="AJ6" s="103"/>
      <c r="AK6" s="17" t="s">
        <v>91</v>
      </c>
      <c r="AL6" s="105"/>
      <c r="AM6" s="103"/>
      <c r="AN6" s="17" t="s">
        <v>91</v>
      </c>
      <c r="AO6" s="105"/>
      <c r="AP6" s="103"/>
      <c r="AQ6" s="17"/>
      <c r="AR6" s="105"/>
      <c r="AS6" s="47"/>
      <c r="AT6" s="17"/>
      <c r="AU6" s="48"/>
      <c r="AV6" s="47"/>
      <c r="AW6" s="17"/>
      <c r="AX6" s="48"/>
      <c r="AY6" s="377"/>
      <c r="AZ6" s="379"/>
      <c r="BA6" s="362"/>
      <c r="BB6" s="362"/>
      <c r="BC6" s="362"/>
      <c r="BD6" s="362"/>
      <c r="BE6" s="364"/>
      <c r="BF6" s="366"/>
      <c r="BG6" s="368"/>
      <c r="BH6" s="415"/>
      <c r="BI6" s="360"/>
      <c r="BJ6" s="36">
        <v>3</v>
      </c>
    </row>
    <row r="7" spans="1:62" ht="13.5" customHeight="1">
      <c r="A7" s="34"/>
      <c r="B7" s="418" t="s">
        <v>86</v>
      </c>
      <c r="C7" s="107">
        <v>0</v>
      </c>
      <c r="D7" s="42" t="s">
        <v>9</v>
      </c>
      <c r="E7" s="109">
        <v>1</v>
      </c>
      <c r="F7" s="380"/>
      <c r="G7" s="381"/>
      <c r="H7" s="382"/>
      <c r="I7" s="107">
        <v>1</v>
      </c>
      <c r="J7" s="42" t="s">
        <v>9</v>
      </c>
      <c r="K7" s="109">
        <v>2</v>
      </c>
      <c r="L7" s="107">
        <v>3</v>
      </c>
      <c r="M7" s="42" t="s">
        <v>9</v>
      </c>
      <c r="N7" s="109">
        <v>1</v>
      </c>
      <c r="O7" s="41">
        <v>5</v>
      </c>
      <c r="P7" s="42" t="s">
        <v>9</v>
      </c>
      <c r="Q7" s="43">
        <v>1</v>
      </c>
      <c r="R7" s="107"/>
      <c r="S7" s="42" t="s">
        <v>9</v>
      </c>
      <c r="T7" s="109"/>
      <c r="U7" s="107"/>
      <c r="V7" s="42" t="s">
        <v>9</v>
      </c>
      <c r="W7" s="109"/>
      <c r="X7" s="107"/>
      <c r="Y7" s="42" t="s">
        <v>9</v>
      </c>
      <c r="Z7" s="109"/>
      <c r="AA7" s="107">
        <v>4</v>
      </c>
      <c r="AB7" s="42" t="s">
        <v>9</v>
      </c>
      <c r="AC7" s="109">
        <v>1</v>
      </c>
      <c r="AD7" s="275"/>
      <c r="AE7" s="276" t="s">
        <v>9</v>
      </c>
      <c r="AF7" s="277"/>
      <c r="AG7" s="107">
        <v>2</v>
      </c>
      <c r="AH7" s="42" t="s">
        <v>9</v>
      </c>
      <c r="AI7" s="109">
        <v>0</v>
      </c>
      <c r="AJ7" s="107">
        <v>0</v>
      </c>
      <c r="AK7" s="42" t="s">
        <v>9</v>
      </c>
      <c r="AL7" s="109">
        <v>1</v>
      </c>
      <c r="AM7" s="107"/>
      <c r="AN7" s="42" t="s">
        <v>9</v>
      </c>
      <c r="AO7" s="109"/>
      <c r="AP7" s="107"/>
      <c r="AQ7" s="42" t="s">
        <v>9</v>
      </c>
      <c r="AR7" s="109"/>
      <c r="AS7" s="41"/>
      <c r="AT7" s="42" t="s">
        <v>9</v>
      </c>
      <c r="AU7" s="43"/>
      <c r="AV7" s="44"/>
      <c r="AW7" s="42" t="s">
        <v>9</v>
      </c>
      <c r="AX7" s="45"/>
      <c r="AY7" s="376">
        <f>AZ7+BA7+BB7</f>
        <v>7</v>
      </c>
      <c r="AZ7" s="378">
        <v>4</v>
      </c>
      <c r="BA7" s="361">
        <v>0</v>
      </c>
      <c r="BB7" s="361">
        <v>3</v>
      </c>
      <c r="BC7" s="361">
        <f>+C7+F7+I7+L7+O7+R7+U7+X7+AA7+AD7+AG7+AJ7+AM7+AV7+AP7+AS7</f>
        <v>15</v>
      </c>
      <c r="BD7" s="361">
        <f>+E7+H7+K7+N7+Q7+T7+W7+Z7+AC7+AF7+AI7+AL7+AO7+AX7+AR7+AU7</f>
        <v>7</v>
      </c>
      <c r="BE7" s="363">
        <f>+BC7-BD7</f>
        <v>8</v>
      </c>
      <c r="BF7" s="365">
        <f>+(AZ7*3)+(BA7*1)</f>
        <v>12</v>
      </c>
      <c r="BG7" s="367"/>
      <c r="BH7" s="415"/>
      <c r="BI7" s="360"/>
      <c r="BJ7" s="36">
        <v>4</v>
      </c>
    </row>
    <row r="8" spans="1:62" ht="13.5" customHeight="1">
      <c r="A8" s="34"/>
      <c r="B8" s="418"/>
      <c r="C8" s="103"/>
      <c r="D8" s="17" t="s">
        <v>91</v>
      </c>
      <c r="E8" s="105"/>
      <c r="F8" s="383"/>
      <c r="G8" s="384"/>
      <c r="H8" s="385"/>
      <c r="I8" s="103"/>
      <c r="J8" s="17" t="s">
        <v>91</v>
      </c>
      <c r="K8" s="105"/>
      <c r="L8" s="103"/>
      <c r="M8" s="17" t="s">
        <v>225</v>
      </c>
      <c r="N8" s="105"/>
      <c r="O8" s="47"/>
      <c r="P8" s="17" t="s">
        <v>225</v>
      </c>
      <c r="Q8" s="48"/>
      <c r="R8" s="103"/>
      <c r="S8" s="17"/>
      <c r="T8" s="105"/>
      <c r="U8" s="103"/>
      <c r="V8" s="17"/>
      <c r="W8" s="105"/>
      <c r="X8" s="103"/>
      <c r="Y8" s="17"/>
      <c r="Z8" s="105"/>
      <c r="AA8" s="103"/>
      <c r="AB8" s="17" t="s">
        <v>225</v>
      </c>
      <c r="AC8" s="105"/>
      <c r="AD8" s="278"/>
      <c r="AE8" s="279"/>
      <c r="AF8" s="280"/>
      <c r="AG8" s="103"/>
      <c r="AH8" s="17" t="s">
        <v>225</v>
      </c>
      <c r="AI8" s="105"/>
      <c r="AJ8" s="103"/>
      <c r="AK8" s="17" t="s">
        <v>91</v>
      </c>
      <c r="AL8" s="105"/>
      <c r="AM8" s="103"/>
      <c r="AN8" s="17"/>
      <c r="AO8" s="105"/>
      <c r="AP8" s="103"/>
      <c r="AQ8" s="17"/>
      <c r="AR8" s="105"/>
      <c r="AS8" s="47"/>
      <c r="AT8" s="17"/>
      <c r="AU8" s="48"/>
      <c r="AV8" s="17"/>
      <c r="AW8" s="17"/>
      <c r="AX8" s="17"/>
      <c r="AY8" s="377"/>
      <c r="AZ8" s="379"/>
      <c r="BA8" s="362"/>
      <c r="BB8" s="362"/>
      <c r="BC8" s="362"/>
      <c r="BD8" s="362"/>
      <c r="BE8" s="364"/>
      <c r="BF8" s="366"/>
      <c r="BG8" s="368"/>
      <c r="BH8" s="415"/>
      <c r="BI8" s="360"/>
      <c r="BJ8" s="36">
        <v>5</v>
      </c>
    </row>
    <row r="9" spans="1:62" ht="13.5" customHeight="1">
      <c r="A9" s="34"/>
      <c r="B9" s="386" t="s">
        <v>71</v>
      </c>
      <c r="C9" s="107">
        <v>4</v>
      </c>
      <c r="D9" s="42" t="s">
        <v>9</v>
      </c>
      <c r="E9" s="109">
        <v>3</v>
      </c>
      <c r="F9" s="107">
        <v>2</v>
      </c>
      <c r="G9" s="42" t="s">
        <v>9</v>
      </c>
      <c r="H9" s="109">
        <v>1</v>
      </c>
      <c r="I9" s="380"/>
      <c r="J9" s="381"/>
      <c r="K9" s="382"/>
      <c r="L9" s="107">
        <v>1</v>
      </c>
      <c r="M9" s="42" t="s">
        <v>9</v>
      </c>
      <c r="N9" s="109">
        <v>0</v>
      </c>
      <c r="O9" s="107"/>
      <c r="P9" s="42" t="s">
        <v>9</v>
      </c>
      <c r="Q9" s="109"/>
      <c r="R9" s="107">
        <v>7</v>
      </c>
      <c r="S9" s="42" t="s">
        <v>9</v>
      </c>
      <c r="T9" s="109">
        <v>0</v>
      </c>
      <c r="U9" s="107">
        <v>0</v>
      </c>
      <c r="V9" s="42" t="s">
        <v>9</v>
      </c>
      <c r="W9" s="109">
        <v>2</v>
      </c>
      <c r="X9" s="107"/>
      <c r="Y9" s="42" t="s">
        <v>9</v>
      </c>
      <c r="Z9" s="109"/>
      <c r="AA9" s="107"/>
      <c r="AB9" s="42" t="s">
        <v>9</v>
      </c>
      <c r="AC9" s="109"/>
      <c r="AD9" s="41">
        <v>2</v>
      </c>
      <c r="AE9" s="42" t="s">
        <v>9</v>
      </c>
      <c r="AF9" s="43">
        <v>0</v>
      </c>
      <c r="AG9" s="107"/>
      <c r="AH9" s="42" t="s">
        <v>9</v>
      </c>
      <c r="AI9" s="109"/>
      <c r="AJ9" s="107"/>
      <c r="AK9" s="42" t="s">
        <v>9</v>
      </c>
      <c r="AL9" s="109"/>
      <c r="AM9" s="107"/>
      <c r="AN9" s="42" t="s">
        <v>9</v>
      </c>
      <c r="AO9" s="109"/>
      <c r="AP9" s="107"/>
      <c r="AQ9" s="42" t="s">
        <v>9</v>
      </c>
      <c r="AR9" s="109"/>
      <c r="AS9" s="41"/>
      <c r="AT9" s="42" t="s">
        <v>9</v>
      </c>
      <c r="AU9" s="43"/>
      <c r="AV9" s="44"/>
      <c r="AW9" s="42" t="s">
        <v>88</v>
      </c>
      <c r="AX9" s="45"/>
      <c r="AY9" s="376">
        <f>AZ9+BA9+BB9</f>
        <v>6</v>
      </c>
      <c r="AZ9" s="378">
        <v>5</v>
      </c>
      <c r="BA9" s="361">
        <v>0</v>
      </c>
      <c r="BB9" s="361">
        <v>1</v>
      </c>
      <c r="BC9" s="361">
        <f>+C9+F9+I9+L9+O9+R9+U9+X9+AA9+AD9+AG9+AJ9+AM9+AV9+AP9+AS9</f>
        <v>16</v>
      </c>
      <c r="BD9" s="361">
        <f>+E9+H9+K9+N9+Q9+T9+W9+Z9+AC9+AF9+AI9+AL9+AO9+AX9+AR9+AU9</f>
        <v>6</v>
      </c>
      <c r="BE9" s="363">
        <f>+BC9-BD9</f>
        <v>10</v>
      </c>
      <c r="BF9" s="365">
        <f>+(AZ9*3)+(BA9*1)</f>
        <v>15</v>
      </c>
      <c r="BG9" s="367"/>
      <c r="BH9" s="415"/>
      <c r="BI9" s="360"/>
      <c r="BJ9" s="36">
        <v>6</v>
      </c>
    </row>
    <row r="10" spans="1:62" ht="13.5" customHeight="1">
      <c r="A10" s="34"/>
      <c r="B10" s="386"/>
      <c r="C10" s="103"/>
      <c r="D10" s="17" t="s">
        <v>225</v>
      </c>
      <c r="E10" s="105"/>
      <c r="F10" s="103"/>
      <c r="G10" s="17" t="s">
        <v>225</v>
      </c>
      <c r="H10" s="105"/>
      <c r="I10" s="383"/>
      <c r="J10" s="384"/>
      <c r="K10" s="385"/>
      <c r="L10" s="103"/>
      <c r="M10" s="17" t="s">
        <v>225</v>
      </c>
      <c r="N10" s="105"/>
      <c r="O10" s="103"/>
      <c r="P10" s="17"/>
      <c r="Q10" s="105"/>
      <c r="R10" s="103"/>
      <c r="S10" s="17" t="s">
        <v>225</v>
      </c>
      <c r="T10" s="105"/>
      <c r="U10" s="103"/>
      <c r="V10" s="17" t="s">
        <v>91</v>
      </c>
      <c r="W10" s="105"/>
      <c r="X10" s="103"/>
      <c r="Y10" s="17"/>
      <c r="Z10" s="105"/>
      <c r="AA10" s="103"/>
      <c r="AB10" s="17"/>
      <c r="AC10" s="105"/>
      <c r="AD10" s="47"/>
      <c r="AE10" s="17" t="s">
        <v>225</v>
      </c>
      <c r="AF10" s="48"/>
      <c r="AG10" s="103"/>
      <c r="AH10" s="17"/>
      <c r="AI10" s="105"/>
      <c r="AJ10" s="103"/>
      <c r="AK10" s="17"/>
      <c r="AL10" s="105"/>
      <c r="AM10" s="103"/>
      <c r="AN10" s="17"/>
      <c r="AO10" s="105"/>
      <c r="AP10" s="103"/>
      <c r="AQ10" s="17"/>
      <c r="AR10" s="105"/>
      <c r="AS10" s="47"/>
      <c r="AT10" s="17"/>
      <c r="AU10" s="48"/>
      <c r="AV10" s="47"/>
      <c r="AW10" s="17"/>
      <c r="AX10" s="48"/>
      <c r="AY10" s="377"/>
      <c r="AZ10" s="379"/>
      <c r="BA10" s="362"/>
      <c r="BB10" s="362"/>
      <c r="BC10" s="362"/>
      <c r="BD10" s="362"/>
      <c r="BE10" s="364"/>
      <c r="BF10" s="366"/>
      <c r="BG10" s="368"/>
      <c r="BH10" s="415"/>
      <c r="BI10" s="360"/>
      <c r="BJ10" s="36">
        <v>7</v>
      </c>
    </row>
    <row r="11" spans="1:62" ht="13.5" customHeight="1">
      <c r="A11" s="34"/>
      <c r="B11" s="386" t="s">
        <v>97</v>
      </c>
      <c r="C11" s="107"/>
      <c r="D11" s="42" t="s">
        <v>9</v>
      </c>
      <c r="E11" s="109"/>
      <c r="F11" s="107">
        <v>1</v>
      </c>
      <c r="G11" s="42" t="s">
        <v>9</v>
      </c>
      <c r="H11" s="109">
        <v>3</v>
      </c>
      <c r="I11" s="41">
        <v>0</v>
      </c>
      <c r="J11" s="42" t="s">
        <v>9</v>
      </c>
      <c r="K11" s="43">
        <v>1</v>
      </c>
      <c r="L11" s="380"/>
      <c r="M11" s="381"/>
      <c r="N11" s="382"/>
      <c r="O11" s="275"/>
      <c r="P11" s="276" t="s">
        <v>9</v>
      </c>
      <c r="Q11" s="277"/>
      <c r="R11" s="107">
        <v>4</v>
      </c>
      <c r="S11" s="42" t="s">
        <v>9</v>
      </c>
      <c r="T11" s="109">
        <v>1</v>
      </c>
      <c r="U11" s="107"/>
      <c r="V11" s="42" t="s">
        <v>9</v>
      </c>
      <c r="W11" s="109"/>
      <c r="X11" s="107">
        <v>0</v>
      </c>
      <c r="Y11" s="42" t="s">
        <v>9</v>
      </c>
      <c r="Z11" s="109">
        <v>2</v>
      </c>
      <c r="AA11" s="107"/>
      <c r="AB11" s="42" t="s">
        <v>9</v>
      </c>
      <c r="AC11" s="109"/>
      <c r="AD11" s="41"/>
      <c r="AE11" s="42" t="s">
        <v>9</v>
      </c>
      <c r="AF11" s="43"/>
      <c r="AG11" s="107">
        <v>3</v>
      </c>
      <c r="AH11" s="42" t="s">
        <v>9</v>
      </c>
      <c r="AI11" s="109">
        <v>4</v>
      </c>
      <c r="AJ11" s="107"/>
      <c r="AK11" s="42" t="s">
        <v>9</v>
      </c>
      <c r="AL11" s="109"/>
      <c r="AM11" s="107"/>
      <c r="AN11" s="42" t="s">
        <v>9</v>
      </c>
      <c r="AO11" s="109"/>
      <c r="AP11" s="107"/>
      <c r="AQ11" s="42" t="s">
        <v>9</v>
      </c>
      <c r="AR11" s="109"/>
      <c r="AS11" s="41"/>
      <c r="AT11" s="42" t="s">
        <v>9</v>
      </c>
      <c r="AU11" s="43"/>
      <c r="AV11" s="44"/>
      <c r="AW11" s="42" t="s">
        <v>87</v>
      </c>
      <c r="AX11" s="45"/>
      <c r="AY11" s="376">
        <f>AZ11+BA11+BB11</f>
        <v>5</v>
      </c>
      <c r="AZ11" s="378">
        <v>1</v>
      </c>
      <c r="BA11" s="361">
        <v>0</v>
      </c>
      <c r="BB11" s="361">
        <v>4</v>
      </c>
      <c r="BC11" s="361">
        <f>+C11+F11+I11+L11+O11+R11+U11+X11+AA11+AD11+AG11+AJ11+AM11+AV11+AP11+AS11</f>
        <v>8</v>
      </c>
      <c r="BD11" s="361">
        <f>+E11+H11+K11+N11+Q11+T11+W11+Z11+AC11+AF11+AI11+AL11+AO11+AX11+AR11+AU11</f>
        <v>11</v>
      </c>
      <c r="BE11" s="363">
        <f>+BC11-BD11</f>
        <v>-3</v>
      </c>
      <c r="BF11" s="365">
        <f>+(AZ11*3)+(BA11*1)</f>
        <v>3</v>
      </c>
      <c r="BG11" s="367"/>
      <c r="BH11" s="415"/>
      <c r="BI11" s="360"/>
      <c r="BJ11" s="36">
        <v>8</v>
      </c>
    </row>
    <row r="12" spans="1:62" ht="13.5" customHeight="1">
      <c r="A12" s="34"/>
      <c r="B12" s="386"/>
      <c r="C12" s="103"/>
      <c r="D12" s="17"/>
      <c r="E12" s="105"/>
      <c r="F12" s="103"/>
      <c r="G12" s="17" t="s">
        <v>91</v>
      </c>
      <c r="H12" s="105"/>
      <c r="I12" s="47"/>
      <c r="J12" s="17" t="s">
        <v>91</v>
      </c>
      <c r="K12" s="48"/>
      <c r="L12" s="383"/>
      <c r="M12" s="384"/>
      <c r="N12" s="385"/>
      <c r="O12" s="278"/>
      <c r="P12" s="279"/>
      <c r="Q12" s="280"/>
      <c r="R12" s="103"/>
      <c r="S12" s="17" t="s">
        <v>225</v>
      </c>
      <c r="T12" s="105"/>
      <c r="U12" s="103"/>
      <c r="V12" s="17"/>
      <c r="W12" s="105"/>
      <c r="X12" s="103"/>
      <c r="Y12" s="17" t="s">
        <v>91</v>
      </c>
      <c r="Z12" s="105"/>
      <c r="AA12" s="103"/>
      <c r="AB12" s="17"/>
      <c r="AC12" s="105"/>
      <c r="AD12" s="47"/>
      <c r="AE12" s="17"/>
      <c r="AF12" s="48"/>
      <c r="AG12" s="103"/>
      <c r="AH12" s="17" t="s">
        <v>91</v>
      </c>
      <c r="AI12" s="105"/>
      <c r="AJ12" s="103"/>
      <c r="AK12" s="17"/>
      <c r="AL12" s="105"/>
      <c r="AM12" s="103"/>
      <c r="AN12" s="17"/>
      <c r="AO12" s="105"/>
      <c r="AP12" s="103"/>
      <c r="AQ12" s="17"/>
      <c r="AR12" s="105"/>
      <c r="AS12" s="47"/>
      <c r="AT12" s="17"/>
      <c r="AU12" s="48"/>
      <c r="AV12" s="17"/>
      <c r="AW12" s="17"/>
      <c r="AX12" s="17"/>
      <c r="AY12" s="377"/>
      <c r="AZ12" s="379"/>
      <c r="BA12" s="362"/>
      <c r="BB12" s="362"/>
      <c r="BC12" s="362"/>
      <c r="BD12" s="362"/>
      <c r="BE12" s="364"/>
      <c r="BF12" s="366"/>
      <c r="BG12" s="368"/>
      <c r="BH12" s="415"/>
      <c r="BI12" s="360"/>
      <c r="BJ12" s="36">
        <v>9</v>
      </c>
    </row>
    <row r="13" spans="1:62" ht="13.5" customHeight="1">
      <c r="A13" s="34"/>
      <c r="B13" s="386" t="s">
        <v>96</v>
      </c>
      <c r="C13" s="107"/>
      <c r="D13" s="42" t="s">
        <v>9</v>
      </c>
      <c r="E13" s="109"/>
      <c r="F13" s="107">
        <v>1</v>
      </c>
      <c r="G13" s="42" t="s">
        <v>9</v>
      </c>
      <c r="H13" s="109">
        <v>5</v>
      </c>
      <c r="I13" s="41"/>
      <c r="J13" s="42" t="s">
        <v>9</v>
      </c>
      <c r="K13" s="43"/>
      <c r="L13" s="275"/>
      <c r="M13" s="276" t="s">
        <v>9</v>
      </c>
      <c r="N13" s="277"/>
      <c r="O13" s="380"/>
      <c r="P13" s="381"/>
      <c r="Q13" s="382"/>
      <c r="R13" s="107">
        <v>1</v>
      </c>
      <c r="S13" s="42" t="s">
        <v>9</v>
      </c>
      <c r="T13" s="109">
        <v>1</v>
      </c>
      <c r="U13" s="107">
        <v>1</v>
      </c>
      <c r="V13" s="42" t="s">
        <v>9</v>
      </c>
      <c r="W13" s="109">
        <v>5</v>
      </c>
      <c r="X13" s="107"/>
      <c r="Y13" s="42" t="s">
        <v>9</v>
      </c>
      <c r="Z13" s="109"/>
      <c r="AA13" s="107"/>
      <c r="AB13" s="42" t="s">
        <v>9</v>
      </c>
      <c r="AC13" s="109"/>
      <c r="AD13" s="41">
        <v>2</v>
      </c>
      <c r="AE13" s="42" t="s">
        <v>9</v>
      </c>
      <c r="AF13" s="43">
        <v>0</v>
      </c>
      <c r="AG13" s="107">
        <v>0</v>
      </c>
      <c r="AH13" s="42" t="s">
        <v>9</v>
      </c>
      <c r="AI13" s="109">
        <v>4</v>
      </c>
      <c r="AJ13" s="107">
        <v>0</v>
      </c>
      <c r="AK13" s="42" t="s">
        <v>9</v>
      </c>
      <c r="AL13" s="109">
        <v>5</v>
      </c>
      <c r="AM13" s="107"/>
      <c r="AN13" s="42" t="s">
        <v>9</v>
      </c>
      <c r="AO13" s="109"/>
      <c r="AP13" s="107"/>
      <c r="AQ13" s="42" t="s">
        <v>9</v>
      </c>
      <c r="AR13" s="109"/>
      <c r="AS13" s="41"/>
      <c r="AT13" s="42" t="s">
        <v>9</v>
      </c>
      <c r="AU13" s="43"/>
      <c r="AV13" s="41"/>
      <c r="AW13" s="42" t="s">
        <v>88</v>
      </c>
      <c r="AX13" s="45"/>
      <c r="AY13" s="376">
        <f>AZ13+BA13+BB13</f>
        <v>6</v>
      </c>
      <c r="AZ13" s="378">
        <v>1</v>
      </c>
      <c r="BA13" s="361">
        <v>1</v>
      </c>
      <c r="BB13" s="361">
        <v>4</v>
      </c>
      <c r="BC13" s="361">
        <f>+C13+F13+I13+L13+O13+R13+U13+X13+AA13+AD13+AG13+AJ13+AM13+AV13+AP13+AS13</f>
        <v>5</v>
      </c>
      <c r="BD13" s="361">
        <f>+E13+H13+K13+N13+Q13+T13+W13+Z13+AC13+AF13+AI13+AL13+AO13+AX13+AR13+AU13</f>
        <v>20</v>
      </c>
      <c r="BE13" s="363">
        <f>+BC13-BD13</f>
        <v>-15</v>
      </c>
      <c r="BF13" s="365">
        <f>+(AZ13*3)+(BA13*1)</f>
        <v>4</v>
      </c>
      <c r="BG13" s="367"/>
      <c r="BH13" s="415"/>
      <c r="BI13" s="360"/>
      <c r="BJ13" s="36">
        <v>10</v>
      </c>
    </row>
    <row r="14" spans="1:62" ht="13.5" customHeight="1">
      <c r="A14" s="34"/>
      <c r="B14" s="386"/>
      <c r="C14" s="103"/>
      <c r="D14" s="17"/>
      <c r="E14" s="105"/>
      <c r="F14" s="103"/>
      <c r="G14" s="17" t="s">
        <v>91</v>
      </c>
      <c r="H14" s="105"/>
      <c r="I14" s="47"/>
      <c r="J14" s="51"/>
      <c r="K14" s="48"/>
      <c r="L14" s="278"/>
      <c r="M14" s="279"/>
      <c r="N14" s="280"/>
      <c r="O14" s="383"/>
      <c r="P14" s="384"/>
      <c r="Q14" s="385"/>
      <c r="R14" s="103"/>
      <c r="S14" s="51" t="s">
        <v>90</v>
      </c>
      <c r="T14" s="105"/>
      <c r="U14" s="103"/>
      <c r="V14" s="17" t="s">
        <v>91</v>
      </c>
      <c r="W14" s="105"/>
      <c r="X14" s="103"/>
      <c r="Y14" s="17"/>
      <c r="Z14" s="105"/>
      <c r="AA14" s="103"/>
      <c r="AB14" s="17"/>
      <c r="AC14" s="105"/>
      <c r="AD14" s="47"/>
      <c r="AE14" s="17" t="s">
        <v>225</v>
      </c>
      <c r="AF14" s="48"/>
      <c r="AG14" s="103"/>
      <c r="AH14" s="17" t="s">
        <v>91</v>
      </c>
      <c r="AI14" s="105"/>
      <c r="AJ14" s="103"/>
      <c r="AK14" s="17" t="s">
        <v>91</v>
      </c>
      <c r="AL14" s="105"/>
      <c r="AM14" s="103"/>
      <c r="AN14" s="17"/>
      <c r="AO14" s="105"/>
      <c r="AP14" s="103"/>
      <c r="AQ14" s="17"/>
      <c r="AR14" s="105"/>
      <c r="AS14" s="47"/>
      <c r="AT14" s="17"/>
      <c r="AU14" s="48"/>
      <c r="AV14" s="17"/>
      <c r="AW14" s="17"/>
      <c r="AX14" s="48"/>
      <c r="AY14" s="377"/>
      <c r="AZ14" s="379"/>
      <c r="BA14" s="362"/>
      <c r="BB14" s="362"/>
      <c r="BC14" s="362"/>
      <c r="BD14" s="362"/>
      <c r="BE14" s="364"/>
      <c r="BF14" s="366"/>
      <c r="BG14" s="368"/>
      <c r="BH14" s="415"/>
      <c r="BI14" s="360"/>
      <c r="BJ14" s="36">
        <v>11</v>
      </c>
    </row>
    <row r="15" spans="1:62" ht="13.5" customHeight="1">
      <c r="A15" s="34"/>
      <c r="B15" s="419" t="s">
        <v>74</v>
      </c>
      <c r="C15" s="107">
        <v>1</v>
      </c>
      <c r="D15" s="42" t="s">
        <v>9</v>
      </c>
      <c r="E15" s="109">
        <v>6</v>
      </c>
      <c r="F15" s="107"/>
      <c r="G15" s="42" t="s">
        <v>9</v>
      </c>
      <c r="H15" s="109"/>
      <c r="I15" s="41">
        <v>0</v>
      </c>
      <c r="J15" s="17" t="s">
        <v>9</v>
      </c>
      <c r="K15" s="43">
        <v>7</v>
      </c>
      <c r="L15" s="107">
        <v>1</v>
      </c>
      <c r="M15" s="42" t="s">
        <v>9</v>
      </c>
      <c r="N15" s="109">
        <v>4</v>
      </c>
      <c r="O15" s="107">
        <v>1</v>
      </c>
      <c r="P15" s="42" t="s">
        <v>9</v>
      </c>
      <c r="Q15" s="109">
        <v>1</v>
      </c>
      <c r="R15" s="380"/>
      <c r="S15" s="381"/>
      <c r="T15" s="382"/>
      <c r="U15" s="107">
        <v>0</v>
      </c>
      <c r="V15" s="42" t="s">
        <v>9</v>
      </c>
      <c r="W15" s="109">
        <v>11</v>
      </c>
      <c r="X15" s="107">
        <v>1</v>
      </c>
      <c r="Y15" s="42" t="s">
        <v>9</v>
      </c>
      <c r="Z15" s="109">
        <v>0</v>
      </c>
      <c r="AA15" s="275"/>
      <c r="AB15" s="276" t="s">
        <v>9</v>
      </c>
      <c r="AC15" s="277"/>
      <c r="AD15" s="41"/>
      <c r="AE15" s="42" t="s">
        <v>9</v>
      </c>
      <c r="AF15" s="43"/>
      <c r="AG15" s="107"/>
      <c r="AH15" s="42" t="s">
        <v>9</v>
      </c>
      <c r="AI15" s="109"/>
      <c r="AJ15" s="107">
        <v>1</v>
      </c>
      <c r="AK15" s="42" t="s">
        <v>9</v>
      </c>
      <c r="AL15" s="109">
        <v>2</v>
      </c>
      <c r="AM15" s="107"/>
      <c r="AN15" s="42" t="s">
        <v>9</v>
      </c>
      <c r="AO15" s="109"/>
      <c r="AP15" s="107"/>
      <c r="AQ15" s="42" t="s">
        <v>9</v>
      </c>
      <c r="AR15" s="109"/>
      <c r="AS15" s="41"/>
      <c r="AT15" s="42" t="s">
        <v>9</v>
      </c>
      <c r="AU15" s="43"/>
      <c r="AV15" s="44"/>
      <c r="AW15" s="42" t="s">
        <v>87</v>
      </c>
      <c r="AX15" s="45"/>
      <c r="AY15" s="376">
        <f>AZ15+BA15+BB15</f>
        <v>7</v>
      </c>
      <c r="AZ15" s="378">
        <v>1</v>
      </c>
      <c r="BA15" s="361">
        <v>1</v>
      </c>
      <c r="BB15" s="361">
        <v>5</v>
      </c>
      <c r="BC15" s="361">
        <f>+C15+F15+I15+L15+O15+R15+U15+X15+AA15+AD15+AG15+AJ15+AM15+AV15+AP15+AS15</f>
        <v>5</v>
      </c>
      <c r="BD15" s="361">
        <f>+E15+H15+K15+N15+Q15+T15+W15+Z15+AC15+AF15+AI15+AL15+AO15+AX15+AR15+AU15</f>
        <v>31</v>
      </c>
      <c r="BE15" s="363">
        <f>+BC15-BD15</f>
        <v>-26</v>
      </c>
      <c r="BF15" s="365">
        <f>+(AZ15*3)+(BA15*1)</f>
        <v>4</v>
      </c>
      <c r="BG15" s="367"/>
      <c r="BH15" s="415"/>
      <c r="BI15" s="360"/>
      <c r="BJ15" s="36">
        <v>12</v>
      </c>
    </row>
    <row r="16" spans="1:62" ht="13.5" customHeight="1">
      <c r="A16" s="34"/>
      <c r="B16" s="420"/>
      <c r="C16" s="103"/>
      <c r="D16" s="17" t="s">
        <v>91</v>
      </c>
      <c r="E16" s="105"/>
      <c r="F16" s="103"/>
      <c r="G16" s="17"/>
      <c r="H16" s="105"/>
      <c r="I16" s="47"/>
      <c r="J16" s="17" t="s">
        <v>91</v>
      </c>
      <c r="K16" s="48"/>
      <c r="L16" s="103"/>
      <c r="M16" s="17" t="s">
        <v>91</v>
      </c>
      <c r="N16" s="105"/>
      <c r="O16" s="103"/>
      <c r="P16" s="51" t="s">
        <v>90</v>
      </c>
      <c r="Q16" s="105"/>
      <c r="R16" s="383"/>
      <c r="S16" s="384"/>
      <c r="T16" s="385"/>
      <c r="U16" s="103"/>
      <c r="V16" s="17" t="s">
        <v>91</v>
      </c>
      <c r="W16" s="105"/>
      <c r="X16" s="103"/>
      <c r="Y16" s="17" t="s">
        <v>225</v>
      </c>
      <c r="Z16" s="105"/>
      <c r="AA16" s="278"/>
      <c r="AB16" s="279"/>
      <c r="AC16" s="280"/>
      <c r="AD16" s="47"/>
      <c r="AE16" s="17"/>
      <c r="AF16" s="48"/>
      <c r="AG16" s="103"/>
      <c r="AH16" s="17"/>
      <c r="AI16" s="105"/>
      <c r="AJ16" s="103"/>
      <c r="AK16" s="17" t="s">
        <v>91</v>
      </c>
      <c r="AL16" s="105"/>
      <c r="AM16" s="103"/>
      <c r="AN16" s="17"/>
      <c r="AO16" s="105"/>
      <c r="AP16" s="103"/>
      <c r="AQ16" s="17"/>
      <c r="AR16" s="105"/>
      <c r="AS16" s="47"/>
      <c r="AT16" s="17"/>
      <c r="AU16" s="48"/>
      <c r="AV16" s="17"/>
      <c r="AW16" s="17"/>
      <c r="AX16" s="17"/>
      <c r="AY16" s="377"/>
      <c r="AZ16" s="379"/>
      <c r="BA16" s="362"/>
      <c r="BB16" s="362"/>
      <c r="BC16" s="362"/>
      <c r="BD16" s="362"/>
      <c r="BE16" s="364"/>
      <c r="BF16" s="366"/>
      <c r="BG16" s="368"/>
      <c r="BH16" s="415"/>
      <c r="BI16" s="360"/>
      <c r="BJ16" s="36">
        <v>13</v>
      </c>
    </row>
    <row r="17" spans="1:62" ht="13.5" customHeight="1">
      <c r="A17" s="34"/>
      <c r="B17" s="386" t="s">
        <v>61</v>
      </c>
      <c r="C17" s="107">
        <v>5</v>
      </c>
      <c r="D17" s="42" t="s">
        <v>9</v>
      </c>
      <c r="E17" s="109">
        <v>1</v>
      </c>
      <c r="F17" s="107"/>
      <c r="G17" s="42" t="s">
        <v>9</v>
      </c>
      <c r="H17" s="109"/>
      <c r="I17" s="41">
        <v>2</v>
      </c>
      <c r="J17" s="42" t="s">
        <v>9</v>
      </c>
      <c r="K17" s="43">
        <v>0</v>
      </c>
      <c r="L17" s="107"/>
      <c r="M17" s="42" t="s">
        <v>9</v>
      </c>
      <c r="N17" s="109"/>
      <c r="O17" s="107">
        <v>5</v>
      </c>
      <c r="P17" s="42" t="s">
        <v>9</v>
      </c>
      <c r="Q17" s="109">
        <v>1</v>
      </c>
      <c r="R17" s="41">
        <v>11</v>
      </c>
      <c r="S17" s="42" t="s">
        <v>9</v>
      </c>
      <c r="T17" s="43">
        <v>0</v>
      </c>
      <c r="U17" s="380"/>
      <c r="V17" s="381"/>
      <c r="W17" s="382"/>
      <c r="X17" s="266">
        <v>5</v>
      </c>
      <c r="Y17" s="267" t="s">
        <v>9</v>
      </c>
      <c r="Z17" s="268">
        <v>0</v>
      </c>
      <c r="AA17" s="107">
        <v>2</v>
      </c>
      <c r="AB17" s="42" t="s">
        <v>9</v>
      </c>
      <c r="AC17" s="109">
        <v>1</v>
      </c>
      <c r="AD17" s="41"/>
      <c r="AE17" s="42" t="s">
        <v>9</v>
      </c>
      <c r="AF17" s="43"/>
      <c r="AG17" s="275"/>
      <c r="AH17" s="276" t="s">
        <v>9</v>
      </c>
      <c r="AI17" s="277"/>
      <c r="AJ17" s="266">
        <v>5</v>
      </c>
      <c r="AK17" s="267" t="s">
        <v>9</v>
      </c>
      <c r="AL17" s="268">
        <v>0</v>
      </c>
      <c r="AM17" s="107"/>
      <c r="AN17" s="42" t="s">
        <v>9</v>
      </c>
      <c r="AO17" s="109"/>
      <c r="AP17" s="107"/>
      <c r="AQ17" s="42" t="s">
        <v>9</v>
      </c>
      <c r="AR17" s="109"/>
      <c r="AS17" s="41"/>
      <c r="AT17" s="42" t="s">
        <v>9</v>
      </c>
      <c r="AU17" s="43"/>
      <c r="AV17" s="44"/>
      <c r="AW17" s="42" t="s">
        <v>87</v>
      </c>
      <c r="AX17" s="45"/>
      <c r="AY17" s="376">
        <f>AZ17+BA17+BB17</f>
        <v>7</v>
      </c>
      <c r="AZ17" s="378">
        <v>7</v>
      </c>
      <c r="BA17" s="361">
        <v>0</v>
      </c>
      <c r="BB17" s="361">
        <v>0</v>
      </c>
      <c r="BC17" s="361">
        <f>+C17+F17+I17+L17+O17+R17+U17+X17+AA17+AD17+AG17+AJ17+AM17+AV17+AP17+AS17</f>
        <v>35</v>
      </c>
      <c r="BD17" s="361">
        <f>+E17+H17+K17+N17+Q17+T17+W17+Z17+AC17+AF17+AI17+AL17+AO17+AX17+AR17+AU17</f>
        <v>3</v>
      </c>
      <c r="BE17" s="363">
        <f>+BC17-BD17</f>
        <v>32</v>
      </c>
      <c r="BF17" s="365">
        <f>+(AZ17*3)+(BA17*1)</f>
        <v>21</v>
      </c>
      <c r="BG17" s="367"/>
      <c r="BH17" s="415"/>
      <c r="BI17" s="360"/>
      <c r="BJ17" s="36">
        <v>14</v>
      </c>
    </row>
    <row r="18" spans="1:62" ht="13.5" customHeight="1">
      <c r="A18" s="34"/>
      <c r="B18" s="386"/>
      <c r="C18" s="103"/>
      <c r="D18" s="17" t="s">
        <v>225</v>
      </c>
      <c r="E18" s="105"/>
      <c r="F18" s="103"/>
      <c r="G18" s="17"/>
      <c r="H18" s="105"/>
      <c r="I18" s="47"/>
      <c r="J18" s="17" t="s">
        <v>225</v>
      </c>
      <c r="K18" s="48"/>
      <c r="L18" s="103"/>
      <c r="M18" s="17"/>
      <c r="N18" s="105"/>
      <c r="O18" s="103"/>
      <c r="P18" s="17" t="s">
        <v>225</v>
      </c>
      <c r="Q18" s="105"/>
      <c r="R18" s="47"/>
      <c r="S18" s="17" t="s">
        <v>225</v>
      </c>
      <c r="T18" s="48"/>
      <c r="U18" s="383"/>
      <c r="V18" s="384"/>
      <c r="W18" s="385"/>
      <c r="X18" s="269"/>
      <c r="Y18" s="270"/>
      <c r="Z18" s="271"/>
      <c r="AA18" s="103"/>
      <c r="AB18" s="17" t="s">
        <v>225</v>
      </c>
      <c r="AC18" s="105"/>
      <c r="AD18" s="47"/>
      <c r="AE18" s="17"/>
      <c r="AF18" s="48"/>
      <c r="AG18" s="278"/>
      <c r="AH18" s="279"/>
      <c r="AI18" s="280"/>
      <c r="AJ18" s="269"/>
      <c r="AK18" s="270"/>
      <c r="AL18" s="271"/>
      <c r="AM18" s="103"/>
      <c r="AN18" s="17"/>
      <c r="AO18" s="105"/>
      <c r="AP18" s="103"/>
      <c r="AQ18" s="17"/>
      <c r="AR18" s="105"/>
      <c r="AS18" s="47"/>
      <c r="AT18" s="17"/>
      <c r="AU18" s="48"/>
      <c r="AV18" s="17"/>
      <c r="AW18" s="17"/>
      <c r="AX18" s="48"/>
      <c r="AY18" s="377"/>
      <c r="AZ18" s="379"/>
      <c r="BA18" s="362"/>
      <c r="BB18" s="362"/>
      <c r="BC18" s="362"/>
      <c r="BD18" s="362"/>
      <c r="BE18" s="364"/>
      <c r="BF18" s="366"/>
      <c r="BG18" s="368"/>
      <c r="BH18" s="415"/>
      <c r="BI18" s="360"/>
      <c r="BJ18" s="36">
        <v>15</v>
      </c>
    </row>
    <row r="19" spans="1:62" ht="13.5" customHeight="1">
      <c r="A19" s="34"/>
      <c r="B19" s="409" t="s">
        <v>70</v>
      </c>
      <c r="C19" s="275"/>
      <c r="D19" s="276" t="s">
        <v>9</v>
      </c>
      <c r="E19" s="277"/>
      <c r="F19" s="107"/>
      <c r="G19" s="42" t="s">
        <v>9</v>
      </c>
      <c r="H19" s="109"/>
      <c r="I19" s="107"/>
      <c r="J19" s="42" t="s">
        <v>9</v>
      </c>
      <c r="K19" s="109"/>
      <c r="L19" s="107">
        <v>2</v>
      </c>
      <c r="M19" s="42" t="s">
        <v>9</v>
      </c>
      <c r="N19" s="109">
        <v>0</v>
      </c>
      <c r="O19" s="41"/>
      <c r="P19" s="42" t="s">
        <v>9</v>
      </c>
      <c r="Q19" s="43"/>
      <c r="R19" s="107">
        <v>0</v>
      </c>
      <c r="S19" s="42" t="s">
        <v>9</v>
      </c>
      <c r="T19" s="109">
        <v>1</v>
      </c>
      <c r="U19" s="266">
        <v>0</v>
      </c>
      <c r="V19" s="267" t="s">
        <v>9</v>
      </c>
      <c r="W19" s="268">
        <v>5</v>
      </c>
      <c r="X19" s="380"/>
      <c r="Y19" s="381"/>
      <c r="Z19" s="382"/>
      <c r="AA19" s="107">
        <v>1</v>
      </c>
      <c r="AB19" s="42" t="s">
        <v>9</v>
      </c>
      <c r="AC19" s="109">
        <v>1</v>
      </c>
      <c r="AD19" s="107">
        <v>0</v>
      </c>
      <c r="AE19" s="42" t="s">
        <v>9</v>
      </c>
      <c r="AF19" s="109">
        <v>1</v>
      </c>
      <c r="AG19" s="107">
        <v>0</v>
      </c>
      <c r="AH19" s="42" t="s">
        <v>9</v>
      </c>
      <c r="AI19" s="109">
        <v>1</v>
      </c>
      <c r="AJ19" s="275"/>
      <c r="AK19" s="276" t="s">
        <v>9</v>
      </c>
      <c r="AL19" s="277"/>
      <c r="AM19" s="107"/>
      <c r="AN19" s="42" t="s">
        <v>9</v>
      </c>
      <c r="AO19" s="109"/>
      <c r="AP19" s="107"/>
      <c r="AQ19" s="42" t="s">
        <v>9</v>
      </c>
      <c r="AR19" s="109"/>
      <c r="AS19" s="41"/>
      <c r="AT19" s="42" t="s">
        <v>9</v>
      </c>
      <c r="AU19" s="43"/>
      <c r="AV19" s="44"/>
      <c r="AW19" s="42" t="s">
        <v>88</v>
      </c>
      <c r="AX19" s="45"/>
      <c r="AY19" s="376">
        <f>AZ19+BA19+BB19</f>
        <v>6</v>
      </c>
      <c r="AZ19" s="378">
        <v>1</v>
      </c>
      <c r="BA19" s="361">
        <v>1</v>
      </c>
      <c r="BB19" s="361">
        <v>4</v>
      </c>
      <c r="BC19" s="361">
        <f>+C19+F19+I19+L19+O19+R19+U19+X19+AA19+AD19+AG19+AJ19+AM19+AV19+AP19+AS19</f>
        <v>3</v>
      </c>
      <c r="BD19" s="361">
        <f>+E19+H19+K19+N19+Q19+T19+W19+Z19+AC19+AF19+AI19+AL19+AO19+AX19+AR19+AU19</f>
        <v>9</v>
      </c>
      <c r="BE19" s="363">
        <f>+BC19-BD19</f>
        <v>-6</v>
      </c>
      <c r="BF19" s="365">
        <f>+(AZ19*3)+(BA19*1)</f>
        <v>4</v>
      </c>
      <c r="BG19" s="367"/>
      <c r="BH19" s="415"/>
      <c r="BI19" s="360"/>
      <c r="BJ19" s="36"/>
    </row>
    <row r="20" spans="1:62" ht="13.5" customHeight="1">
      <c r="A20" s="34"/>
      <c r="B20" s="409"/>
      <c r="C20" s="278"/>
      <c r="D20" s="279"/>
      <c r="E20" s="280"/>
      <c r="F20" s="103"/>
      <c r="G20" s="17"/>
      <c r="H20" s="105"/>
      <c r="I20" s="103"/>
      <c r="J20" s="17"/>
      <c r="K20" s="105"/>
      <c r="L20" s="103"/>
      <c r="M20" s="17" t="s">
        <v>225</v>
      </c>
      <c r="N20" s="105"/>
      <c r="O20" s="47"/>
      <c r="P20" s="17"/>
      <c r="Q20" s="48"/>
      <c r="R20" s="103"/>
      <c r="S20" s="17" t="s">
        <v>91</v>
      </c>
      <c r="T20" s="105"/>
      <c r="U20" s="269"/>
      <c r="V20" s="270"/>
      <c r="W20" s="271"/>
      <c r="X20" s="383"/>
      <c r="Y20" s="384"/>
      <c r="Z20" s="385"/>
      <c r="AA20" s="103"/>
      <c r="AB20" s="51" t="s">
        <v>90</v>
      </c>
      <c r="AC20" s="105"/>
      <c r="AD20" s="103"/>
      <c r="AE20" s="17" t="s">
        <v>91</v>
      </c>
      <c r="AF20" s="105"/>
      <c r="AG20" s="103"/>
      <c r="AH20" s="17" t="s">
        <v>91</v>
      </c>
      <c r="AI20" s="105"/>
      <c r="AJ20" s="278"/>
      <c r="AK20" s="279"/>
      <c r="AL20" s="280"/>
      <c r="AM20" s="103"/>
      <c r="AN20" s="17"/>
      <c r="AO20" s="105"/>
      <c r="AP20" s="103"/>
      <c r="AQ20" s="17"/>
      <c r="AR20" s="105"/>
      <c r="AS20" s="47"/>
      <c r="AT20" s="17"/>
      <c r="AU20" s="48"/>
      <c r="AV20" s="17"/>
      <c r="AW20" s="17"/>
      <c r="AX20" s="17"/>
      <c r="AY20" s="377"/>
      <c r="AZ20" s="379"/>
      <c r="BA20" s="362"/>
      <c r="BB20" s="362"/>
      <c r="BC20" s="362"/>
      <c r="BD20" s="362"/>
      <c r="BE20" s="364"/>
      <c r="BF20" s="366"/>
      <c r="BG20" s="368"/>
      <c r="BH20" s="415"/>
      <c r="BI20" s="360"/>
      <c r="BJ20" s="36"/>
    </row>
    <row r="21" spans="1:62" ht="13.5" customHeight="1">
      <c r="A21" s="34"/>
      <c r="B21" s="386" t="s">
        <v>15</v>
      </c>
      <c r="C21" s="107"/>
      <c r="D21" s="42" t="s">
        <v>9</v>
      </c>
      <c r="E21" s="109"/>
      <c r="F21" s="107">
        <v>1</v>
      </c>
      <c r="G21" s="42" t="s">
        <v>9</v>
      </c>
      <c r="H21" s="109">
        <v>4</v>
      </c>
      <c r="I21" s="107"/>
      <c r="J21" s="42" t="s">
        <v>9</v>
      </c>
      <c r="K21" s="109"/>
      <c r="L21" s="107"/>
      <c r="M21" s="42" t="s">
        <v>9</v>
      </c>
      <c r="N21" s="109"/>
      <c r="O21" s="41"/>
      <c r="P21" s="42" t="s">
        <v>9</v>
      </c>
      <c r="Q21" s="43"/>
      <c r="R21" s="275"/>
      <c r="S21" s="276" t="s">
        <v>9</v>
      </c>
      <c r="T21" s="277"/>
      <c r="U21" s="107">
        <v>1</v>
      </c>
      <c r="V21" s="42" t="s">
        <v>9</v>
      </c>
      <c r="W21" s="109">
        <v>2</v>
      </c>
      <c r="X21" s="41">
        <v>1</v>
      </c>
      <c r="Y21" s="42" t="s">
        <v>9</v>
      </c>
      <c r="Z21" s="43">
        <v>1</v>
      </c>
      <c r="AA21" s="380"/>
      <c r="AB21" s="381"/>
      <c r="AC21" s="382"/>
      <c r="AD21" s="107">
        <v>3</v>
      </c>
      <c r="AE21" s="42" t="s">
        <v>9</v>
      </c>
      <c r="AF21" s="109">
        <v>2</v>
      </c>
      <c r="AG21" s="107">
        <v>0</v>
      </c>
      <c r="AH21" s="42" t="s">
        <v>9</v>
      </c>
      <c r="AI21" s="109">
        <v>0</v>
      </c>
      <c r="AJ21" s="107">
        <v>6</v>
      </c>
      <c r="AK21" s="42" t="s">
        <v>9</v>
      </c>
      <c r="AL21" s="109">
        <v>2</v>
      </c>
      <c r="AM21" s="107"/>
      <c r="AN21" s="42" t="s">
        <v>9</v>
      </c>
      <c r="AO21" s="109"/>
      <c r="AP21" s="107"/>
      <c r="AQ21" s="42" t="s">
        <v>9</v>
      </c>
      <c r="AR21" s="109"/>
      <c r="AS21" s="41"/>
      <c r="AT21" s="42" t="s">
        <v>9</v>
      </c>
      <c r="AU21" s="43"/>
      <c r="AV21" s="44"/>
      <c r="AW21" s="42" t="s">
        <v>88</v>
      </c>
      <c r="AX21" s="45"/>
      <c r="AY21" s="376">
        <f>AZ21+BA21+BB21</f>
        <v>6</v>
      </c>
      <c r="AZ21" s="378">
        <v>2</v>
      </c>
      <c r="BA21" s="361">
        <v>2</v>
      </c>
      <c r="BB21" s="361">
        <v>2</v>
      </c>
      <c r="BC21" s="361">
        <f>+C21+F21+I21+L21+O21+R21+U21+X21+AA21+AD21+AG21+AJ21+AM21+AV21+AP21+AS21</f>
        <v>12</v>
      </c>
      <c r="BD21" s="361">
        <f>+E21+H21+K21+N21+Q21+T21+W21+Z21+AC21+AF21+AI21+AL21+AO21+AX21+AR21+AU21</f>
        <v>11</v>
      </c>
      <c r="BE21" s="363">
        <f>+BC21-BD21</f>
        <v>1</v>
      </c>
      <c r="BF21" s="365">
        <f>+(AZ21*3)+(BA21*1)</f>
        <v>8</v>
      </c>
      <c r="BG21" s="367"/>
      <c r="BH21" s="415"/>
      <c r="BI21" s="360"/>
      <c r="BJ21" s="36"/>
    </row>
    <row r="22" spans="1:62" ht="13.5" customHeight="1">
      <c r="A22" s="34"/>
      <c r="B22" s="386"/>
      <c r="C22" s="103"/>
      <c r="D22" s="17"/>
      <c r="E22" s="105"/>
      <c r="F22" s="103"/>
      <c r="G22" s="17" t="s">
        <v>91</v>
      </c>
      <c r="H22" s="105"/>
      <c r="I22" s="103"/>
      <c r="J22" s="17"/>
      <c r="K22" s="105"/>
      <c r="L22" s="103"/>
      <c r="M22" s="17"/>
      <c r="N22" s="105"/>
      <c r="O22" s="47"/>
      <c r="P22" s="17"/>
      <c r="Q22" s="48"/>
      <c r="R22" s="278"/>
      <c r="S22" s="279"/>
      <c r="T22" s="280"/>
      <c r="U22" s="103"/>
      <c r="V22" s="17" t="s">
        <v>91</v>
      </c>
      <c r="W22" s="105"/>
      <c r="X22" s="47"/>
      <c r="Y22" s="51" t="s">
        <v>90</v>
      </c>
      <c r="Z22" s="48"/>
      <c r="AA22" s="383"/>
      <c r="AB22" s="384"/>
      <c r="AC22" s="385"/>
      <c r="AD22" s="103"/>
      <c r="AE22" s="17" t="s">
        <v>225</v>
      </c>
      <c r="AF22" s="105"/>
      <c r="AG22" s="103"/>
      <c r="AH22" s="51" t="s">
        <v>90</v>
      </c>
      <c r="AI22" s="105"/>
      <c r="AJ22" s="103"/>
      <c r="AK22" s="17" t="s">
        <v>225</v>
      </c>
      <c r="AL22" s="105"/>
      <c r="AM22" s="103"/>
      <c r="AN22" s="17"/>
      <c r="AO22" s="105"/>
      <c r="AP22" s="103"/>
      <c r="AQ22" s="17"/>
      <c r="AR22" s="105"/>
      <c r="AS22" s="47"/>
      <c r="AT22" s="17"/>
      <c r="AU22" s="48"/>
      <c r="AV22" s="17"/>
      <c r="AW22" s="17"/>
      <c r="AX22" s="48"/>
      <c r="AY22" s="377"/>
      <c r="AZ22" s="379"/>
      <c r="BA22" s="362"/>
      <c r="BB22" s="362"/>
      <c r="BC22" s="362"/>
      <c r="BD22" s="362"/>
      <c r="BE22" s="364"/>
      <c r="BF22" s="366"/>
      <c r="BG22" s="368"/>
      <c r="BH22" s="415"/>
      <c r="BI22" s="360"/>
      <c r="BJ22" s="36"/>
    </row>
    <row r="23" spans="1:62" ht="13.5" customHeight="1">
      <c r="A23" s="34"/>
      <c r="B23" s="418" t="s">
        <v>72</v>
      </c>
      <c r="C23" s="107">
        <v>1</v>
      </c>
      <c r="D23" s="42" t="s">
        <v>9</v>
      </c>
      <c r="E23" s="109">
        <v>4</v>
      </c>
      <c r="F23" s="275"/>
      <c r="G23" s="276" t="s">
        <v>9</v>
      </c>
      <c r="H23" s="277"/>
      <c r="I23" s="107">
        <v>0</v>
      </c>
      <c r="J23" s="42" t="s">
        <v>9</v>
      </c>
      <c r="K23" s="109">
        <v>2</v>
      </c>
      <c r="L23" s="107"/>
      <c r="M23" s="42" t="s">
        <v>9</v>
      </c>
      <c r="N23" s="109"/>
      <c r="O23" s="41">
        <v>0</v>
      </c>
      <c r="P23" s="42" t="s">
        <v>9</v>
      </c>
      <c r="Q23" s="43">
        <v>2</v>
      </c>
      <c r="R23" s="107"/>
      <c r="S23" s="42" t="s">
        <v>9</v>
      </c>
      <c r="T23" s="109"/>
      <c r="U23" s="107"/>
      <c r="V23" s="42" t="s">
        <v>9</v>
      </c>
      <c r="W23" s="109"/>
      <c r="X23" s="41">
        <v>1</v>
      </c>
      <c r="Y23" s="42" t="s">
        <v>9</v>
      </c>
      <c r="Z23" s="43">
        <v>0</v>
      </c>
      <c r="AA23" s="107">
        <v>2</v>
      </c>
      <c r="AB23" s="42" t="s">
        <v>9</v>
      </c>
      <c r="AC23" s="109">
        <v>3</v>
      </c>
      <c r="AD23" s="380"/>
      <c r="AE23" s="381"/>
      <c r="AF23" s="382"/>
      <c r="AG23" s="107"/>
      <c r="AH23" s="42" t="s">
        <v>9</v>
      </c>
      <c r="AI23" s="109"/>
      <c r="AJ23" s="107">
        <v>1</v>
      </c>
      <c r="AK23" s="42" t="s">
        <v>9</v>
      </c>
      <c r="AL23" s="109">
        <v>4</v>
      </c>
      <c r="AM23" s="107"/>
      <c r="AN23" s="42" t="s">
        <v>9</v>
      </c>
      <c r="AO23" s="109"/>
      <c r="AP23" s="107"/>
      <c r="AQ23" s="42" t="s">
        <v>9</v>
      </c>
      <c r="AR23" s="109"/>
      <c r="AS23" s="41"/>
      <c r="AT23" s="42" t="s">
        <v>9</v>
      </c>
      <c r="AU23" s="43"/>
      <c r="AV23" s="44"/>
      <c r="AW23" s="42" t="s">
        <v>88</v>
      </c>
      <c r="AX23" s="45"/>
      <c r="AY23" s="376">
        <f>AZ23+BA23+BB23</f>
        <v>6</v>
      </c>
      <c r="AZ23" s="378">
        <v>1</v>
      </c>
      <c r="BA23" s="361">
        <v>0</v>
      </c>
      <c r="BB23" s="361">
        <v>5</v>
      </c>
      <c r="BC23" s="361">
        <f>+C23+F23+I23+L23+O23+R23+U23+X23+AA23+AD23+AG23+AJ23+AM23+AV23+AP23+AS23</f>
        <v>5</v>
      </c>
      <c r="BD23" s="361">
        <f>+E23+H23+K23+N23+Q23+T23+W23+Z23+AC23+AF23+AI23+AL23+AO23+AX23+AR23+AU23</f>
        <v>15</v>
      </c>
      <c r="BE23" s="363">
        <f>+BC23-BD23</f>
        <v>-10</v>
      </c>
      <c r="BF23" s="365">
        <f>+(AZ23*3)+(BA23*1)</f>
        <v>3</v>
      </c>
      <c r="BG23" s="367"/>
      <c r="BH23" s="415"/>
      <c r="BI23" s="360"/>
      <c r="BJ23" s="36" t="s">
        <v>89</v>
      </c>
    </row>
    <row r="24" spans="1:62" ht="13.5" customHeight="1">
      <c r="A24" s="34"/>
      <c r="B24" s="418"/>
      <c r="C24" s="103"/>
      <c r="D24" s="17" t="s">
        <v>91</v>
      </c>
      <c r="E24" s="105"/>
      <c r="F24" s="278"/>
      <c r="G24" s="279"/>
      <c r="H24" s="280"/>
      <c r="I24" s="103"/>
      <c r="J24" s="17" t="s">
        <v>91</v>
      </c>
      <c r="K24" s="105"/>
      <c r="L24" s="103"/>
      <c r="M24" s="17"/>
      <c r="N24" s="105"/>
      <c r="O24" s="47"/>
      <c r="P24" s="17" t="s">
        <v>91</v>
      </c>
      <c r="Q24" s="48"/>
      <c r="R24" s="103"/>
      <c r="S24" s="17"/>
      <c r="T24" s="105"/>
      <c r="U24" s="103"/>
      <c r="V24" s="17"/>
      <c r="W24" s="105"/>
      <c r="X24" s="47"/>
      <c r="Y24" s="17" t="s">
        <v>225</v>
      </c>
      <c r="Z24" s="48"/>
      <c r="AA24" s="103"/>
      <c r="AB24" s="17" t="s">
        <v>225</v>
      </c>
      <c r="AC24" s="105"/>
      <c r="AD24" s="383"/>
      <c r="AE24" s="384"/>
      <c r="AF24" s="385"/>
      <c r="AG24" s="103"/>
      <c r="AH24" s="17"/>
      <c r="AI24" s="105"/>
      <c r="AJ24" s="103"/>
      <c r="AK24" s="17" t="s">
        <v>91</v>
      </c>
      <c r="AL24" s="105"/>
      <c r="AM24" s="103"/>
      <c r="AN24" s="17"/>
      <c r="AO24" s="105"/>
      <c r="AP24" s="103"/>
      <c r="AQ24" s="17"/>
      <c r="AR24" s="105"/>
      <c r="AS24" s="47"/>
      <c r="AT24" s="17"/>
      <c r="AU24" s="48"/>
      <c r="AV24" s="17"/>
      <c r="AW24" s="17"/>
      <c r="AX24" s="17"/>
      <c r="AY24" s="377"/>
      <c r="AZ24" s="379"/>
      <c r="BA24" s="362"/>
      <c r="BB24" s="362"/>
      <c r="BC24" s="362"/>
      <c r="BD24" s="362"/>
      <c r="BE24" s="364"/>
      <c r="BF24" s="366"/>
      <c r="BG24" s="368"/>
      <c r="BH24" s="415"/>
      <c r="BI24" s="360"/>
      <c r="BJ24" s="36" t="s">
        <v>90</v>
      </c>
    </row>
    <row r="25" spans="1:62" ht="13.5" customHeight="1">
      <c r="A25" s="34"/>
      <c r="B25" s="386" t="s">
        <v>13</v>
      </c>
      <c r="C25" s="194"/>
      <c r="D25" s="42" t="s">
        <v>9</v>
      </c>
      <c r="E25" s="198"/>
      <c r="F25" s="194">
        <v>0</v>
      </c>
      <c r="G25" s="42" t="s">
        <v>9</v>
      </c>
      <c r="H25" s="299">
        <v>2</v>
      </c>
      <c r="I25" s="298"/>
      <c r="J25" s="42" t="s">
        <v>9</v>
      </c>
      <c r="K25" s="299"/>
      <c r="L25" s="298">
        <v>4</v>
      </c>
      <c r="M25" s="42" t="s">
        <v>9</v>
      </c>
      <c r="N25" s="299">
        <v>3</v>
      </c>
      <c r="O25" s="41">
        <v>4</v>
      </c>
      <c r="P25" s="42" t="s">
        <v>9</v>
      </c>
      <c r="Q25" s="43">
        <v>0</v>
      </c>
      <c r="R25" s="298"/>
      <c r="S25" s="42" t="s">
        <v>9</v>
      </c>
      <c r="T25" s="299"/>
      <c r="U25" s="275"/>
      <c r="V25" s="276" t="s">
        <v>9</v>
      </c>
      <c r="W25" s="277"/>
      <c r="X25" s="41">
        <v>1</v>
      </c>
      <c r="Y25" s="42" t="s">
        <v>9</v>
      </c>
      <c r="Z25" s="43">
        <v>0</v>
      </c>
      <c r="AA25" s="298">
        <v>0</v>
      </c>
      <c r="AB25" s="42" t="s">
        <v>9</v>
      </c>
      <c r="AC25" s="299">
        <v>0</v>
      </c>
      <c r="AD25" s="298"/>
      <c r="AE25" s="42" t="s">
        <v>9</v>
      </c>
      <c r="AF25" s="299"/>
      <c r="AG25" s="380"/>
      <c r="AH25" s="381"/>
      <c r="AI25" s="382"/>
      <c r="AJ25" s="298">
        <v>0</v>
      </c>
      <c r="AK25" s="42" t="s">
        <v>9</v>
      </c>
      <c r="AL25" s="299">
        <v>3</v>
      </c>
      <c r="AM25" s="298">
        <v>1</v>
      </c>
      <c r="AN25" s="42" t="s">
        <v>9</v>
      </c>
      <c r="AO25" s="198">
        <v>0</v>
      </c>
      <c r="AP25" s="194"/>
      <c r="AQ25" s="42" t="s">
        <v>9</v>
      </c>
      <c r="AR25" s="198"/>
      <c r="AS25" s="41"/>
      <c r="AT25" s="42" t="s">
        <v>9</v>
      </c>
      <c r="AU25" s="43"/>
      <c r="AV25" s="44"/>
      <c r="AW25" s="42" t="s">
        <v>88</v>
      </c>
      <c r="AX25" s="45"/>
      <c r="AY25" s="376">
        <f>AZ25+BA25+BB25</f>
        <v>7</v>
      </c>
      <c r="AZ25" s="378">
        <v>4</v>
      </c>
      <c r="BA25" s="361">
        <v>1</v>
      </c>
      <c r="BB25" s="361">
        <v>2</v>
      </c>
      <c r="BC25" s="361">
        <f>+C25+F25+I25+L25+O25+R25+U25+X25+AA25+AD25+AG25+AJ25+AM25+AV25+AP25+AS25</f>
        <v>10</v>
      </c>
      <c r="BD25" s="361">
        <f>+E25+H25+K25+N25+Q25+T25+W25+Z25+AC25+AF25+AI25+AL25+AO25+AX25+AR25+AU25</f>
        <v>8</v>
      </c>
      <c r="BE25" s="363">
        <f>+BC25-BD25</f>
        <v>2</v>
      </c>
      <c r="BF25" s="365">
        <f>+(AZ25*3)+(BA25*1)</f>
        <v>13</v>
      </c>
      <c r="BG25" s="367"/>
      <c r="BH25" s="415"/>
      <c r="BI25" s="360"/>
      <c r="BJ25" s="36" t="s">
        <v>91</v>
      </c>
    </row>
    <row r="26" spans="1:62" ht="13.5" customHeight="1">
      <c r="A26" s="34"/>
      <c r="B26" s="386"/>
      <c r="C26" s="196"/>
      <c r="D26" s="51"/>
      <c r="E26" s="199"/>
      <c r="F26" s="196"/>
      <c r="G26" s="51" t="s">
        <v>91</v>
      </c>
      <c r="H26" s="301"/>
      <c r="I26" s="300"/>
      <c r="J26" s="51"/>
      <c r="K26" s="301"/>
      <c r="L26" s="300"/>
      <c r="M26" s="51" t="s">
        <v>225</v>
      </c>
      <c r="N26" s="301"/>
      <c r="O26" s="52"/>
      <c r="P26" s="51" t="s">
        <v>225</v>
      </c>
      <c r="Q26" s="49"/>
      <c r="R26" s="300"/>
      <c r="S26" s="51"/>
      <c r="T26" s="301"/>
      <c r="U26" s="281"/>
      <c r="V26" s="282"/>
      <c r="W26" s="283"/>
      <c r="X26" s="52"/>
      <c r="Y26" s="51" t="s">
        <v>225</v>
      </c>
      <c r="Z26" s="49"/>
      <c r="AA26" s="300"/>
      <c r="AB26" s="51" t="s">
        <v>90</v>
      </c>
      <c r="AC26" s="301"/>
      <c r="AD26" s="300"/>
      <c r="AE26" s="51"/>
      <c r="AF26" s="301"/>
      <c r="AG26" s="383"/>
      <c r="AH26" s="384"/>
      <c r="AI26" s="385"/>
      <c r="AJ26" s="300"/>
      <c r="AK26" s="51" t="s">
        <v>91</v>
      </c>
      <c r="AL26" s="301"/>
      <c r="AM26" s="300"/>
      <c r="AN26" s="51" t="s">
        <v>225</v>
      </c>
      <c r="AO26" s="199"/>
      <c r="AP26" s="196"/>
      <c r="AQ26" s="51"/>
      <c r="AR26" s="199"/>
      <c r="AS26" s="52"/>
      <c r="AT26" s="51"/>
      <c r="AU26" s="49"/>
      <c r="AV26" s="17"/>
      <c r="AW26" s="17"/>
      <c r="AX26" s="48"/>
      <c r="AY26" s="377"/>
      <c r="AZ26" s="379"/>
      <c r="BA26" s="362"/>
      <c r="BB26" s="362"/>
      <c r="BC26" s="362"/>
      <c r="BD26" s="362"/>
      <c r="BE26" s="364"/>
      <c r="BF26" s="366"/>
      <c r="BG26" s="368"/>
      <c r="BH26" s="415"/>
      <c r="BI26" s="360"/>
      <c r="BJ26" s="36"/>
    </row>
    <row r="27" spans="1:62" ht="13.5" hidden="1">
      <c r="A27" s="34"/>
      <c r="B27" s="416"/>
      <c r="C27" s="107"/>
      <c r="D27" s="42" t="s">
        <v>9</v>
      </c>
      <c r="E27" s="109"/>
      <c r="F27" s="107"/>
      <c r="G27" s="42" t="s">
        <v>9</v>
      </c>
      <c r="H27" s="109"/>
      <c r="I27" s="107"/>
      <c r="J27" s="42" t="s">
        <v>9</v>
      </c>
      <c r="K27" s="109"/>
      <c r="L27" s="107"/>
      <c r="M27" s="42" t="s">
        <v>9</v>
      </c>
      <c r="N27" s="109"/>
      <c r="O27" s="41"/>
      <c r="P27" s="42" t="s">
        <v>9</v>
      </c>
      <c r="Q27" s="43"/>
      <c r="R27" s="107"/>
      <c r="S27" s="42" t="s">
        <v>9</v>
      </c>
      <c r="T27" s="109"/>
      <c r="U27" s="107"/>
      <c r="V27" s="42" t="s">
        <v>9</v>
      </c>
      <c r="W27" s="109"/>
      <c r="X27" s="41"/>
      <c r="Y27" s="42" t="s">
        <v>9</v>
      </c>
      <c r="Z27" s="43"/>
      <c r="AA27" s="107"/>
      <c r="AB27" s="42" t="s">
        <v>9</v>
      </c>
      <c r="AC27" s="109"/>
      <c r="AD27" s="107"/>
      <c r="AE27" s="42" t="s">
        <v>9</v>
      </c>
      <c r="AF27" s="109"/>
      <c r="AG27" s="41"/>
      <c r="AH27" s="42" t="s">
        <v>9</v>
      </c>
      <c r="AI27" s="43"/>
      <c r="AJ27" s="380"/>
      <c r="AK27" s="381"/>
      <c r="AL27" s="382"/>
      <c r="AM27" s="107"/>
      <c r="AN27" s="42" t="s">
        <v>9</v>
      </c>
      <c r="AO27" s="109"/>
      <c r="AP27" s="107"/>
      <c r="AQ27" s="42" t="s">
        <v>9</v>
      </c>
      <c r="AR27" s="109"/>
      <c r="AS27" s="41"/>
      <c r="AT27" s="42" t="s">
        <v>9</v>
      </c>
      <c r="AU27" s="43"/>
      <c r="AV27" s="44"/>
      <c r="AW27" s="42" t="s">
        <v>88</v>
      </c>
      <c r="AX27" s="45"/>
      <c r="AY27" s="376">
        <f>AZ27+BA27+BB27</f>
        <v>7</v>
      </c>
      <c r="AZ27" s="378">
        <v>3</v>
      </c>
      <c r="BA27" s="361">
        <v>2</v>
      </c>
      <c r="BB27" s="361">
        <v>2</v>
      </c>
      <c r="BC27" s="361">
        <f>+C27+F27+I27+L27+O27+R27+U27+X27+AA27+AD27+AG27+AJ27+AM27+AV27+AP27+AS27</f>
        <v>0</v>
      </c>
      <c r="BD27" s="361">
        <f>+E27+H27+K27+N27+Q27+T27+W27+Z27+AC27+AF27+AI27+AL27+AO27+AX27+AR27+AU27</f>
        <v>0</v>
      </c>
      <c r="BE27" s="363">
        <f>+BC27-BD27</f>
        <v>0</v>
      </c>
      <c r="BF27" s="365">
        <f>+(AZ27*3)+(BA27*1)</f>
        <v>11</v>
      </c>
      <c r="BG27" s="367">
        <v>6</v>
      </c>
      <c r="BH27" s="415"/>
      <c r="BI27" s="360"/>
      <c r="BJ27" s="36"/>
    </row>
    <row r="28" spans="1:62" ht="13.5" hidden="1">
      <c r="A28" s="34"/>
      <c r="B28" s="417"/>
      <c r="C28" s="110"/>
      <c r="D28" s="51"/>
      <c r="E28" s="112"/>
      <c r="F28" s="110"/>
      <c r="G28" s="51"/>
      <c r="H28" s="112"/>
      <c r="I28" s="110"/>
      <c r="J28" s="51"/>
      <c r="K28" s="112"/>
      <c r="L28" s="110"/>
      <c r="M28" s="51"/>
      <c r="N28" s="112"/>
      <c r="O28" s="52"/>
      <c r="P28" s="51"/>
      <c r="Q28" s="49"/>
      <c r="R28" s="110"/>
      <c r="S28" s="51"/>
      <c r="T28" s="112"/>
      <c r="U28" s="110"/>
      <c r="V28" s="51"/>
      <c r="W28" s="112"/>
      <c r="X28" s="52"/>
      <c r="Y28" s="51"/>
      <c r="Z28" s="49"/>
      <c r="AA28" s="110"/>
      <c r="AB28" s="51"/>
      <c r="AC28" s="112"/>
      <c r="AD28" s="110"/>
      <c r="AE28" s="51"/>
      <c r="AF28" s="112"/>
      <c r="AG28" s="52"/>
      <c r="AH28" s="51"/>
      <c r="AI28" s="49"/>
      <c r="AJ28" s="383"/>
      <c r="AK28" s="384"/>
      <c r="AL28" s="385"/>
      <c r="AM28" s="110"/>
      <c r="AN28" s="51"/>
      <c r="AO28" s="112"/>
      <c r="AP28" s="110"/>
      <c r="AQ28" s="51"/>
      <c r="AR28" s="112"/>
      <c r="AS28" s="52"/>
      <c r="AT28" s="51"/>
      <c r="AU28" s="49"/>
      <c r="AV28" s="51"/>
      <c r="AW28" s="51"/>
      <c r="AX28" s="51"/>
      <c r="AY28" s="377"/>
      <c r="AZ28" s="379"/>
      <c r="BA28" s="362"/>
      <c r="BB28" s="362"/>
      <c r="BC28" s="362"/>
      <c r="BD28" s="362"/>
      <c r="BE28" s="364"/>
      <c r="BF28" s="366"/>
      <c r="BG28" s="368"/>
      <c r="BH28" s="415"/>
      <c r="BI28" s="360"/>
      <c r="BJ28" s="36"/>
    </row>
    <row r="30" spans="2:40" ht="13.5" customHeight="1">
      <c r="B30" s="421"/>
      <c r="C30" s="99"/>
      <c r="E30" t="s">
        <v>124</v>
      </c>
      <c r="H30" s="100"/>
      <c r="J30" t="s">
        <v>125</v>
      </c>
      <c r="P30" s="101"/>
      <c r="R30" t="s">
        <v>126</v>
      </c>
      <c r="AN30" t="s">
        <v>128</v>
      </c>
    </row>
    <row r="31" ht="13.5">
      <c r="B31" s="421"/>
    </row>
    <row r="32" ht="13.5">
      <c r="B32" s="422"/>
    </row>
    <row r="33" ht="13.5">
      <c r="B33" s="422"/>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sheetData>
  <sheetProtection/>
  <mergeCells count="182">
    <mergeCell ref="B30:B31"/>
    <mergeCell ref="B32:B33"/>
    <mergeCell ref="C2:AU2"/>
    <mergeCell ref="AZ2:BG2"/>
    <mergeCell ref="B3:B4"/>
    <mergeCell ref="C3:E4"/>
    <mergeCell ref="F3:H4"/>
    <mergeCell ref="I3:K4"/>
    <mergeCell ref="L3:N4"/>
    <mergeCell ref="O3:Q4"/>
    <mergeCell ref="R3:T4"/>
    <mergeCell ref="U3:W4"/>
    <mergeCell ref="X3:Z4"/>
    <mergeCell ref="AA3:AC4"/>
    <mergeCell ref="AD3:AF4"/>
    <mergeCell ref="AG3:AI4"/>
    <mergeCell ref="AJ3:AL4"/>
    <mergeCell ref="AS3:AU4"/>
    <mergeCell ref="AV3:AX4"/>
    <mergeCell ref="AY3:AY4"/>
    <mergeCell ref="AP3:AR4"/>
    <mergeCell ref="AM3:AO4"/>
    <mergeCell ref="AZ3:BB3"/>
    <mergeCell ref="BC3:BE3"/>
    <mergeCell ref="BF3:BF4"/>
    <mergeCell ref="BG3:BG4"/>
    <mergeCell ref="B5:B6"/>
    <mergeCell ref="C5:E6"/>
    <mergeCell ref="AY5:AY6"/>
    <mergeCell ref="AZ5:AZ6"/>
    <mergeCell ref="BA5:BA6"/>
    <mergeCell ref="BB5:BB6"/>
    <mergeCell ref="BC5:BC6"/>
    <mergeCell ref="BD5:BD6"/>
    <mergeCell ref="BE5:BE6"/>
    <mergeCell ref="BF5:BF6"/>
    <mergeCell ref="BG5:BG6"/>
    <mergeCell ref="B9:B10"/>
    <mergeCell ref="F7:H8"/>
    <mergeCell ref="AY7:AY8"/>
    <mergeCell ref="AZ7:AZ8"/>
    <mergeCell ref="BA7:BA8"/>
    <mergeCell ref="BB7:BB8"/>
    <mergeCell ref="BC7:BC8"/>
    <mergeCell ref="BD7:BD8"/>
    <mergeCell ref="BE7:BE8"/>
    <mergeCell ref="BF7:BF8"/>
    <mergeCell ref="BG7:BG8"/>
    <mergeCell ref="B19:B20"/>
    <mergeCell ref="I9:K10"/>
    <mergeCell ref="AY9:AY10"/>
    <mergeCell ref="AZ9:AZ10"/>
    <mergeCell ref="BA9:BA10"/>
    <mergeCell ref="BB9:BB10"/>
    <mergeCell ref="B13:B14"/>
    <mergeCell ref="BB11:BB12"/>
    <mergeCell ref="BB13:BB14"/>
    <mergeCell ref="BC9:BC10"/>
    <mergeCell ref="BD9:BD10"/>
    <mergeCell ref="BE9:BE10"/>
    <mergeCell ref="BF9:BF10"/>
    <mergeCell ref="BG9:BG10"/>
    <mergeCell ref="B11:B12"/>
    <mergeCell ref="L11:N12"/>
    <mergeCell ref="AY11:AY12"/>
    <mergeCell ref="AZ11:AZ12"/>
    <mergeCell ref="BA11:BA12"/>
    <mergeCell ref="BC11:BC12"/>
    <mergeCell ref="BD11:BD12"/>
    <mergeCell ref="BE11:BE12"/>
    <mergeCell ref="BF11:BF12"/>
    <mergeCell ref="BG11:BG12"/>
    <mergeCell ref="B23:B24"/>
    <mergeCell ref="O13:Q14"/>
    <mergeCell ref="AY13:AY14"/>
    <mergeCell ref="AZ13:AZ14"/>
    <mergeCell ref="BA13:BA14"/>
    <mergeCell ref="B21:B22"/>
    <mergeCell ref="B25:B26"/>
    <mergeCell ref="BC13:BC14"/>
    <mergeCell ref="BD13:BD14"/>
    <mergeCell ref="BE13:BE14"/>
    <mergeCell ref="BF13:BF14"/>
    <mergeCell ref="BF15:BF16"/>
    <mergeCell ref="BF17:BF18"/>
    <mergeCell ref="BF19:BF20"/>
    <mergeCell ref="BB23:BB24"/>
    <mergeCell ref="BG13:BG14"/>
    <mergeCell ref="B15:B16"/>
    <mergeCell ref="R15:T16"/>
    <mergeCell ref="AY15:AY16"/>
    <mergeCell ref="AZ15:AZ16"/>
    <mergeCell ref="BA15:BA16"/>
    <mergeCell ref="BB15:BB16"/>
    <mergeCell ref="BC15:BC16"/>
    <mergeCell ref="BD15:BD16"/>
    <mergeCell ref="BE15:BE16"/>
    <mergeCell ref="BG15:BG16"/>
    <mergeCell ref="B17:B18"/>
    <mergeCell ref="U17:W18"/>
    <mergeCell ref="AY17:AY18"/>
    <mergeCell ref="AZ17:AZ18"/>
    <mergeCell ref="BA17:BA18"/>
    <mergeCell ref="BB17:BB18"/>
    <mergeCell ref="BC17:BC18"/>
    <mergeCell ref="BD17:BD18"/>
    <mergeCell ref="BE17:BE18"/>
    <mergeCell ref="BG17:BG18"/>
    <mergeCell ref="B7:B8"/>
    <mergeCell ref="X19:Z20"/>
    <mergeCell ref="AY19:AY20"/>
    <mergeCell ref="AZ19:AZ20"/>
    <mergeCell ref="BA19:BA20"/>
    <mergeCell ref="BB19:BB20"/>
    <mergeCell ref="BC19:BC20"/>
    <mergeCell ref="BD19:BD20"/>
    <mergeCell ref="BE19:BE20"/>
    <mergeCell ref="BG19:BG20"/>
    <mergeCell ref="AA21:AC22"/>
    <mergeCell ref="AY21:AY22"/>
    <mergeCell ref="AZ21:AZ22"/>
    <mergeCell ref="BA21:BA22"/>
    <mergeCell ref="BB21:BB22"/>
    <mergeCell ref="B27:B28"/>
    <mergeCell ref="BC21:BC22"/>
    <mergeCell ref="BD21:BD22"/>
    <mergeCell ref="BE21:BE22"/>
    <mergeCell ref="BF21:BF22"/>
    <mergeCell ref="BG21:BG22"/>
    <mergeCell ref="AD23:AF24"/>
    <mergeCell ref="AY23:AY24"/>
    <mergeCell ref="AZ23:AZ24"/>
    <mergeCell ref="BA23:BA24"/>
    <mergeCell ref="BG23:BG24"/>
    <mergeCell ref="AG25:AI26"/>
    <mergeCell ref="AY25:AY26"/>
    <mergeCell ref="AZ25:AZ26"/>
    <mergeCell ref="BA25:BA26"/>
    <mergeCell ref="BB25:BB26"/>
    <mergeCell ref="AJ27:AL28"/>
    <mergeCell ref="AY27:AY28"/>
    <mergeCell ref="AZ27:AZ28"/>
    <mergeCell ref="BA27:BA28"/>
    <mergeCell ref="BB27:BB28"/>
    <mergeCell ref="BC23:BC24"/>
    <mergeCell ref="BI5:BI6"/>
    <mergeCell ref="BI7:BI8"/>
    <mergeCell ref="BI9:BI10"/>
    <mergeCell ref="BI11:BI12"/>
    <mergeCell ref="BI13:BI14"/>
    <mergeCell ref="BC25:BC26"/>
    <mergeCell ref="BD25:BD26"/>
    <mergeCell ref="BE25:BE26"/>
    <mergeCell ref="BF25:BF26"/>
    <mergeCell ref="BG25:BG26"/>
    <mergeCell ref="BI23:BI24"/>
    <mergeCell ref="BI25:BI26"/>
    <mergeCell ref="BC27:BC28"/>
    <mergeCell ref="BD27:BD28"/>
    <mergeCell ref="BE27:BE28"/>
    <mergeCell ref="BF27:BF28"/>
    <mergeCell ref="BG27:BG28"/>
    <mergeCell ref="BD23:BD24"/>
    <mergeCell ref="BE23:BE24"/>
    <mergeCell ref="BF23:BF24"/>
    <mergeCell ref="BH17:BH18"/>
    <mergeCell ref="BH19:BH20"/>
    <mergeCell ref="BH21:BH22"/>
    <mergeCell ref="BI15:BI16"/>
    <mergeCell ref="BI17:BI18"/>
    <mergeCell ref="BI19:BI20"/>
    <mergeCell ref="BI21:BI22"/>
    <mergeCell ref="BH23:BH24"/>
    <mergeCell ref="BH25:BH26"/>
    <mergeCell ref="BH27:BH28"/>
    <mergeCell ref="BI27:BI28"/>
    <mergeCell ref="BH5:BH6"/>
    <mergeCell ref="BH7:BH8"/>
    <mergeCell ref="BH9:BH10"/>
    <mergeCell ref="BH11:BH12"/>
    <mergeCell ref="BH13:BH14"/>
    <mergeCell ref="BH15:BH16"/>
  </mergeCells>
  <dataValidations count="2">
    <dataValidation type="list" allowBlank="1" showInputMessage="1" showErrorMessage="1" sqref="AV25 AV27 AV19 AV21 AX7 AX9 AX11 AX13 AV7 AX15 AX17 AX19 AV5 AV17 AV23 AX21 AV13 AX5 AX23 AX25 AX27 AV11 AV15 AV9">
      <formula1>$BJ$3:$BJ$17</formula1>
    </dataValidation>
    <dataValidation type="list" allowBlank="1" showInputMessage="1" showErrorMessage="1" sqref="AW28 AW24 AW22 AW8 AW26 AW14 AW16 AW10 AW6 AW12 AW18 AW20">
      <formula1>$BJ$23:$BJ$25</formula1>
    </dataValidation>
  </dataValidations>
  <printOptions/>
  <pageMargins left="0.1968503937007874" right="0" top="0.7480314960629921" bottom="0.7480314960629921" header="0.31496062992125984" footer="0.31496062992125984"/>
  <pageSetup orientation="landscape" paperSize="9" scale="80" r:id="rId3"/>
  <legacyDrawing r:id="rId2"/>
</worksheet>
</file>

<file path=xl/worksheets/sheet7.xml><?xml version="1.0" encoding="utf-8"?>
<worksheet xmlns="http://schemas.openxmlformats.org/spreadsheetml/2006/main" xmlns:r="http://schemas.openxmlformats.org/officeDocument/2006/relationships">
  <dimension ref="A1:BJ65"/>
  <sheetViews>
    <sheetView zoomScale="84" zoomScaleNormal="84" zoomScalePageLayoutView="0" workbookViewId="0" topLeftCell="B25">
      <selection activeCell="AY68" sqref="AY68"/>
    </sheetView>
  </sheetViews>
  <sheetFormatPr defaultColWidth="9.00390625" defaultRowHeight="13.5"/>
  <cols>
    <col min="1" max="1" width="2.50390625" style="0" hidden="1" customWidth="1"/>
    <col min="2" max="2" width="16.875" style="0" bestFit="1" customWidth="1"/>
    <col min="3" max="3" width="2.50390625" style="0" bestFit="1" customWidth="1"/>
    <col min="4" max="4" width="3.375" style="0" bestFit="1" customWidth="1"/>
    <col min="5" max="5" width="3.50390625" style="0" bestFit="1" customWidth="1"/>
    <col min="6" max="6" width="2.50390625" style="0" bestFit="1" customWidth="1"/>
    <col min="7" max="7" width="3.375" style="0" bestFit="1" customWidth="1"/>
    <col min="8" max="9" width="2.50390625" style="0" bestFit="1" customWidth="1"/>
    <col min="10" max="10" width="3.375" style="0" bestFit="1" customWidth="1"/>
    <col min="11" max="11" width="3.50390625" style="0" bestFit="1" customWidth="1"/>
    <col min="12" max="12" width="2.50390625" style="0" bestFit="1" customWidth="1"/>
    <col min="13" max="13" width="3.375" style="0" bestFit="1" customWidth="1"/>
    <col min="14" max="14" width="3.50390625" style="0" bestFit="1" customWidth="1"/>
    <col min="15" max="15" width="2.50390625" style="0" bestFit="1" customWidth="1"/>
    <col min="16" max="16" width="3.375" style="0" bestFit="1" customWidth="1"/>
    <col min="17" max="17" width="2.50390625" style="0" bestFit="1" customWidth="1"/>
    <col min="18" max="41" width="2.875" style="0" customWidth="1"/>
    <col min="42" max="44" width="2.875" style="0" hidden="1" customWidth="1"/>
    <col min="45" max="50" width="2.875" style="0" customWidth="1"/>
    <col min="51" max="59" width="5.25390625" style="0" customWidth="1"/>
  </cols>
  <sheetData>
    <row r="1" spans="1:62" ht="1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5"/>
      <c r="BF1" s="34"/>
      <c r="BG1" s="34"/>
      <c r="BH1" s="34"/>
      <c r="BI1" s="34"/>
      <c r="BJ1" s="36"/>
    </row>
    <row r="2" spans="1:62" ht="17.25">
      <c r="A2" s="34"/>
      <c r="B2" s="34"/>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32"/>
      <c r="AT2" s="32"/>
      <c r="AU2" s="32"/>
      <c r="AV2" s="32"/>
      <c r="AW2" s="32"/>
      <c r="AX2" s="32"/>
      <c r="AY2" s="32"/>
      <c r="AZ2" s="423"/>
      <c r="BA2" s="423"/>
      <c r="BB2" s="423"/>
      <c r="BC2" s="423"/>
      <c r="BD2" s="423"/>
      <c r="BE2" s="423"/>
      <c r="BF2" s="423"/>
      <c r="BG2" s="423"/>
      <c r="BH2" s="34"/>
      <c r="BI2" s="34"/>
      <c r="BJ2" s="36"/>
    </row>
    <row r="3" spans="1:62" ht="17.25">
      <c r="A3" s="34"/>
      <c r="B3" s="34"/>
      <c r="C3" s="410" t="s">
        <v>165</v>
      </c>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37"/>
      <c r="AT3" s="37"/>
      <c r="AU3" s="37"/>
      <c r="AV3" s="37"/>
      <c r="AW3" s="37"/>
      <c r="AX3" s="37"/>
      <c r="AY3" s="37"/>
      <c r="AZ3" s="412" t="s">
        <v>168</v>
      </c>
      <c r="BA3" s="412"/>
      <c r="BB3" s="412"/>
      <c r="BC3" s="412"/>
      <c r="BD3" s="412"/>
      <c r="BE3" s="412"/>
      <c r="BF3" s="412"/>
      <c r="BG3" s="412"/>
      <c r="BH3" s="34"/>
      <c r="BI3" s="34"/>
      <c r="BJ3" s="36"/>
    </row>
    <row r="4" spans="1:62" ht="13.5" customHeight="1">
      <c r="A4" s="34"/>
      <c r="B4" s="407" t="s">
        <v>69</v>
      </c>
      <c r="C4" s="396" t="str">
        <f>B6</f>
        <v>吉野倶楽部</v>
      </c>
      <c r="D4" s="396"/>
      <c r="E4" s="396"/>
      <c r="F4" s="396" t="str">
        <f>B8</f>
        <v>徳島市ＳＳＣ</v>
      </c>
      <c r="G4" s="396"/>
      <c r="H4" s="396"/>
      <c r="I4" s="407" t="str">
        <f>B10</f>
        <v>プレフ</v>
      </c>
      <c r="J4" s="407"/>
      <c r="K4" s="407"/>
      <c r="L4" s="396" t="str">
        <f>B12</f>
        <v>イエローシニア</v>
      </c>
      <c r="M4" s="396"/>
      <c r="N4" s="396"/>
      <c r="O4" s="396" t="str">
        <f>B14</f>
        <v>石井ＳＦＣ</v>
      </c>
      <c r="P4" s="396"/>
      <c r="Q4" s="396"/>
      <c r="R4" s="396" t="str">
        <f>B16</f>
        <v>県庁ＦＣＧ</v>
      </c>
      <c r="S4" s="396"/>
      <c r="T4" s="396"/>
      <c r="U4" s="396" t="str">
        <f>B18</f>
        <v>FC鳴門</v>
      </c>
      <c r="V4" s="396"/>
      <c r="W4" s="396"/>
      <c r="X4" s="396" t="str">
        <f>B20</f>
        <v>チロリン村</v>
      </c>
      <c r="Y4" s="396"/>
      <c r="Z4" s="396"/>
      <c r="AA4" s="396" t="str">
        <f>B22</f>
        <v>阿南ＳＦＣ</v>
      </c>
      <c r="AB4" s="396"/>
      <c r="AC4" s="396"/>
      <c r="AD4" s="396" t="str">
        <f>B24</f>
        <v>渭東クラブ</v>
      </c>
      <c r="AE4" s="396"/>
      <c r="AF4" s="396"/>
      <c r="AG4" s="396" t="str">
        <f>B26</f>
        <v>阿波ＦＣ</v>
      </c>
      <c r="AH4" s="396"/>
      <c r="AI4" s="396"/>
      <c r="AJ4" s="396" t="str">
        <f>B28</f>
        <v>小松島ＯＦＣ</v>
      </c>
      <c r="AK4" s="396"/>
      <c r="AL4" s="396"/>
      <c r="AM4" s="396" t="s">
        <v>75</v>
      </c>
      <c r="AN4" s="396"/>
      <c r="AO4" s="396"/>
      <c r="AP4" s="396" t="s">
        <v>75</v>
      </c>
      <c r="AQ4" s="396"/>
      <c r="AR4" s="396"/>
      <c r="AS4" s="396" t="s">
        <v>75</v>
      </c>
      <c r="AT4" s="396"/>
      <c r="AU4" s="396"/>
      <c r="AV4" s="396"/>
      <c r="AW4" s="396"/>
      <c r="AX4" s="396"/>
      <c r="AY4" s="404" t="s">
        <v>76</v>
      </c>
      <c r="AZ4" s="406" t="s">
        <v>77</v>
      </c>
      <c r="BA4" s="407"/>
      <c r="BB4" s="407"/>
      <c r="BC4" s="407" t="s">
        <v>78</v>
      </c>
      <c r="BD4" s="407"/>
      <c r="BE4" s="408"/>
      <c r="BF4" s="387" t="s">
        <v>79</v>
      </c>
      <c r="BG4" s="388" t="s">
        <v>127</v>
      </c>
      <c r="BH4" s="34"/>
      <c r="BI4" s="34"/>
      <c r="BJ4" s="36">
        <v>0</v>
      </c>
    </row>
    <row r="5" spans="1:62" ht="13.5" customHeight="1">
      <c r="A5" s="34"/>
      <c r="B5" s="407"/>
      <c r="C5" s="397"/>
      <c r="D5" s="397"/>
      <c r="E5" s="397"/>
      <c r="F5" s="397"/>
      <c r="G5" s="397"/>
      <c r="H5" s="397"/>
      <c r="I5" s="361"/>
      <c r="J5" s="361"/>
      <c r="K5" s="361"/>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405"/>
      <c r="AZ5" s="38" t="s">
        <v>80</v>
      </c>
      <c r="BA5" s="21" t="s">
        <v>81</v>
      </c>
      <c r="BB5" s="21" t="s">
        <v>82</v>
      </c>
      <c r="BC5" s="21" t="s">
        <v>83</v>
      </c>
      <c r="BD5" s="21" t="s">
        <v>84</v>
      </c>
      <c r="BE5" s="39" t="s">
        <v>85</v>
      </c>
      <c r="BF5" s="387"/>
      <c r="BG5" s="389"/>
      <c r="BH5" s="34"/>
      <c r="BI5" s="34"/>
      <c r="BJ5" s="36">
        <v>1</v>
      </c>
    </row>
    <row r="6" spans="1:62" ht="13.5" customHeight="1">
      <c r="A6" s="34"/>
      <c r="B6" s="409" t="s">
        <v>14</v>
      </c>
      <c r="C6" s="390"/>
      <c r="D6" s="391"/>
      <c r="E6" s="392"/>
      <c r="F6" s="107"/>
      <c r="G6" s="56"/>
      <c r="H6" s="109"/>
      <c r="I6" s="107"/>
      <c r="J6" s="56"/>
      <c r="K6" s="109"/>
      <c r="L6" s="107"/>
      <c r="M6" s="56"/>
      <c r="N6" s="109"/>
      <c r="O6" s="107"/>
      <c r="P6" s="56"/>
      <c r="Q6" s="109"/>
      <c r="R6" s="107"/>
      <c r="S6" s="56"/>
      <c r="T6" s="109"/>
      <c r="U6" s="107"/>
      <c r="V6" s="56"/>
      <c r="W6" s="109"/>
      <c r="X6" s="107"/>
      <c r="Y6" s="56"/>
      <c r="Z6" s="109"/>
      <c r="AA6" s="107"/>
      <c r="AB6" s="56"/>
      <c r="AC6" s="109"/>
      <c r="AD6" s="107"/>
      <c r="AE6" s="56"/>
      <c r="AF6" s="109"/>
      <c r="AG6" s="107"/>
      <c r="AH6" s="56"/>
      <c r="AI6" s="109"/>
      <c r="AJ6" s="107"/>
      <c r="AK6" s="56"/>
      <c r="AL6" s="109"/>
      <c r="AM6" s="107"/>
      <c r="AN6" s="56"/>
      <c r="AO6" s="109"/>
      <c r="AP6" s="107"/>
      <c r="AQ6" s="56"/>
      <c r="AR6" s="109"/>
      <c r="AS6" s="107"/>
      <c r="AT6" s="56"/>
      <c r="AU6" s="109"/>
      <c r="AV6" s="107"/>
      <c r="AW6" s="42"/>
      <c r="AX6" s="43"/>
      <c r="AY6" s="376">
        <f>AZ6+BA6+BB6</f>
        <v>0</v>
      </c>
      <c r="AZ6" s="378"/>
      <c r="BA6" s="361"/>
      <c r="BB6" s="361"/>
      <c r="BC6" s="361">
        <f>+F6+I6+L6+O6+R6+U6+X6+AA6+AD6+AG6+AJ6+AP6+AM6+AV6+AS6</f>
        <v>0</v>
      </c>
      <c r="BD6" s="361">
        <f>+H6+K6+N6+Q6+T6+W6+Z6+AC6+AF6+AI6+AL6+AR6+AO6+AX6+AU6</f>
        <v>0</v>
      </c>
      <c r="BE6" s="363">
        <f>+BC6-BD6</f>
        <v>0</v>
      </c>
      <c r="BF6" s="365">
        <f>+(AZ6*3)+(BA6*1)</f>
        <v>0</v>
      </c>
      <c r="BG6" s="367"/>
      <c r="BH6" s="34"/>
      <c r="BI6" s="34"/>
      <c r="BJ6" s="36">
        <v>2</v>
      </c>
    </row>
    <row r="7" spans="1:62" ht="13.5" customHeight="1">
      <c r="A7" s="34"/>
      <c r="B7" s="409"/>
      <c r="C7" s="393"/>
      <c r="D7" s="394"/>
      <c r="E7" s="395"/>
      <c r="F7" s="103"/>
      <c r="G7" s="104"/>
      <c r="H7" s="105"/>
      <c r="I7" s="103"/>
      <c r="J7" s="104"/>
      <c r="K7" s="105"/>
      <c r="L7" s="103"/>
      <c r="M7" s="104"/>
      <c r="N7" s="105"/>
      <c r="O7" s="103"/>
      <c r="P7" s="104"/>
      <c r="Q7" s="105"/>
      <c r="R7" s="103"/>
      <c r="S7" s="104"/>
      <c r="T7" s="105"/>
      <c r="U7" s="103"/>
      <c r="V7" s="104"/>
      <c r="W7" s="105"/>
      <c r="X7" s="103"/>
      <c r="Y7" s="104"/>
      <c r="Z7" s="105"/>
      <c r="AA7" s="103"/>
      <c r="AB7" s="104"/>
      <c r="AC7" s="105"/>
      <c r="AD7" s="103"/>
      <c r="AE7" s="104"/>
      <c r="AF7" s="105"/>
      <c r="AG7" s="103"/>
      <c r="AH7" s="104"/>
      <c r="AI7" s="105"/>
      <c r="AJ7" s="103"/>
      <c r="AK7" s="104"/>
      <c r="AL7" s="105"/>
      <c r="AM7" s="103"/>
      <c r="AN7" s="104"/>
      <c r="AO7" s="105"/>
      <c r="AP7" s="103"/>
      <c r="AQ7" s="104"/>
      <c r="AR7" s="105"/>
      <c r="AS7" s="103"/>
      <c r="AT7" s="104"/>
      <c r="AU7" s="105"/>
      <c r="AV7" s="103"/>
      <c r="AW7" s="17"/>
      <c r="AX7" s="48"/>
      <c r="AY7" s="377"/>
      <c r="AZ7" s="379"/>
      <c r="BA7" s="362"/>
      <c r="BB7" s="362"/>
      <c r="BC7" s="362"/>
      <c r="BD7" s="362"/>
      <c r="BE7" s="364"/>
      <c r="BF7" s="366"/>
      <c r="BG7" s="368"/>
      <c r="BH7" s="34"/>
      <c r="BI7" s="34"/>
      <c r="BJ7" s="36">
        <v>3</v>
      </c>
    </row>
    <row r="8" spans="1:62" ht="13.5" customHeight="1">
      <c r="A8" s="34"/>
      <c r="B8" s="386" t="s">
        <v>100</v>
      </c>
      <c r="C8" s="107"/>
      <c r="D8" s="56"/>
      <c r="E8" s="109"/>
      <c r="F8" s="380"/>
      <c r="G8" s="381"/>
      <c r="H8" s="382"/>
      <c r="I8" s="107"/>
      <c r="J8" s="56"/>
      <c r="K8" s="109"/>
      <c r="L8" s="107"/>
      <c r="M8" s="56"/>
      <c r="N8" s="109"/>
      <c r="O8" s="107"/>
      <c r="P8" s="56"/>
      <c r="Q8" s="109"/>
      <c r="R8" s="107"/>
      <c r="S8" s="56"/>
      <c r="T8" s="109"/>
      <c r="U8" s="107"/>
      <c r="V8" s="56"/>
      <c r="W8" s="109"/>
      <c r="X8" s="107"/>
      <c r="Y8" s="56"/>
      <c r="Z8" s="109"/>
      <c r="AA8" s="107"/>
      <c r="AB8" s="56"/>
      <c r="AC8" s="109"/>
      <c r="AD8" s="107"/>
      <c r="AE8" s="56"/>
      <c r="AF8" s="109"/>
      <c r="AG8" s="107"/>
      <c r="AH8" s="56"/>
      <c r="AI8" s="109"/>
      <c r="AJ8" s="107"/>
      <c r="AK8" s="56"/>
      <c r="AL8" s="109"/>
      <c r="AM8" s="107"/>
      <c r="AN8" s="56"/>
      <c r="AO8" s="109"/>
      <c r="AP8" s="108"/>
      <c r="AQ8" s="56"/>
      <c r="AR8" s="109"/>
      <c r="AS8" s="108"/>
      <c r="AT8" s="56"/>
      <c r="AU8" s="109"/>
      <c r="AV8" s="107"/>
      <c r="AW8" s="42"/>
      <c r="AX8" s="43"/>
      <c r="AY8" s="376">
        <f>AZ8+BA8+BB8</f>
        <v>0</v>
      </c>
      <c r="AZ8" s="378"/>
      <c r="BA8" s="361"/>
      <c r="BB8" s="361"/>
      <c r="BC8" s="361">
        <f>+F8+I8+L8+O8+R8+U8+X8+AA8+AD8+AG8+AJ8+AP8+AM8+AV8+AS8</f>
        <v>0</v>
      </c>
      <c r="BD8" s="361">
        <f>+H8+K8+N8+Q8+T8+W8+Z8+AC8+AF8+AI8+AL8+AR8+AO8+AX8+AU8</f>
        <v>0</v>
      </c>
      <c r="BE8" s="363">
        <f>+BC8-BD8</f>
        <v>0</v>
      </c>
      <c r="BF8" s="365">
        <f>+(AZ8*3)+(BA8*1)</f>
        <v>0</v>
      </c>
      <c r="BG8" s="367"/>
      <c r="BH8" s="34"/>
      <c r="BI8" s="34"/>
      <c r="BJ8" s="36">
        <v>4</v>
      </c>
    </row>
    <row r="9" spans="1:62" ht="13.5" customHeight="1">
      <c r="A9" s="34"/>
      <c r="B9" s="386"/>
      <c r="C9" s="103"/>
      <c r="D9" s="104"/>
      <c r="E9" s="105"/>
      <c r="F9" s="383"/>
      <c r="G9" s="384"/>
      <c r="H9" s="385"/>
      <c r="I9" s="103"/>
      <c r="J9" s="104"/>
      <c r="K9" s="105"/>
      <c r="L9" s="103"/>
      <c r="M9" s="104"/>
      <c r="N9" s="105"/>
      <c r="O9" s="103"/>
      <c r="P9" s="104"/>
      <c r="Q9" s="105"/>
      <c r="R9" s="103"/>
      <c r="S9" s="104"/>
      <c r="T9" s="105"/>
      <c r="U9" s="103"/>
      <c r="V9" s="104"/>
      <c r="W9" s="105"/>
      <c r="X9" s="103"/>
      <c r="Y9" s="104"/>
      <c r="Z9" s="105"/>
      <c r="AA9" s="103"/>
      <c r="AB9" s="104"/>
      <c r="AC9" s="105"/>
      <c r="AD9" s="103"/>
      <c r="AE9" s="104"/>
      <c r="AF9" s="105"/>
      <c r="AG9" s="103"/>
      <c r="AH9" s="104"/>
      <c r="AI9" s="105"/>
      <c r="AJ9" s="103"/>
      <c r="AK9" s="104"/>
      <c r="AL9" s="105"/>
      <c r="AM9" s="103"/>
      <c r="AN9" s="104"/>
      <c r="AO9" s="105"/>
      <c r="AP9" s="104"/>
      <c r="AQ9" s="104"/>
      <c r="AR9" s="105"/>
      <c r="AS9" s="104"/>
      <c r="AT9" s="104"/>
      <c r="AU9" s="105"/>
      <c r="AV9" s="103"/>
      <c r="AW9" s="17"/>
      <c r="AX9" s="48"/>
      <c r="AY9" s="377"/>
      <c r="AZ9" s="379"/>
      <c r="BA9" s="362"/>
      <c r="BB9" s="362"/>
      <c r="BC9" s="362"/>
      <c r="BD9" s="362"/>
      <c r="BE9" s="364"/>
      <c r="BF9" s="366"/>
      <c r="BG9" s="368"/>
      <c r="BH9" s="34"/>
      <c r="BI9" s="34"/>
      <c r="BJ9" s="36">
        <v>5</v>
      </c>
    </row>
    <row r="10" spans="1:62" ht="13.5" customHeight="1">
      <c r="A10" s="34"/>
      <c r="B10" s="386" t="s">
        <v>115</v>
      </c>
      <c r="C10" s="107"/>
      <c r="D10" s="56"/>
      <c r="E10" s="109"/>
      <c r="F10" s="107"/>
      <c r="G10" s="56"/>
      <c r="H10" s="109"/>
      <c r="I10" s="380"/>
      <c r="J10" s="381"/>
      <c r="K10" s="382"/>
      <c r="L10" s="107"/>
      <c r="M10" s="56"/>
      <c r="N10" s="109"/>
      <c r="O10" s="107"/>
      <c r="P10" s="56"/>
      <c r="Q10" s="109"/>
      <c r="R10" s="107"/>
      <c r="S10" s="56"/>
      <c r="T10" s="109"/>
      <c r="U10" s="107"/>
      <c r="V10" s="56"/>
      <c r="W10" s="109"/>
      <c r="X10" s="107"/>
      <c r="Y10" s="56"/>
      <c r="Z10" s="109"/>
      <c r="AA10" s="107"/>
      <c r="AB10" s="56"/>
      <c r="AC10" s="109"/>
      <c r="AD10" s="107"/>
      <c r="AE10" s="56"/>
      <c r="AF10" s="109"/>
      <c r="AG10" s="107"/>
      <c r="AH10" s="56"/>
      <c r="AI10" s="109"/>
      <c r="AJ10" s="107"/>
      <c r="AK10" s="56"/>
      <c r="AL10" s="109"/>
      <c r="AM10" s="107"/>
      <c r="AN10" s="56"/>
      <c r="AO10" s="109"/>
      <c r="AP10" s="108"/>
      <c r="AQ10" s="56"/>
      <c r="AR10" s="109"/>
      <c r="AS10" s="108"/>
      <c r="AT10" s="56"/>
      <c r="AU10" s="109"/>
      <c r="AV10" s="107"/>
      <c r="AW10" s="42"/>
      <c r="AX10" s="43"/>
      <c r="AY10" s="376">
        <f>AZ10+BA10+BB10</f>
        <v>0</v>
      </c>
      <c r="AZ10" s="378"/>
      <c r="BA10" s="361"/>
      <c r="BB10" s="361"/>
      <c r="BC10" s="361">
        <f>+F10+I10+L10+O10+R10+U10+X10+AA10+AD10+AG10+AJ10+AP10+AM10+AV10+AS10</f>
        <v>0</v>
      </c>
      <c r="BD10" s="361">
        <f>+H10+K10+N10+Q10+T10+W10+Z10+AC10+AF10+AI10+AL10+AR10+AO10+AX10+AU10</f>
        <v>0</v>
      </c>
      <c r="BE10" s="363">
        <f>+BC10-BD10</f>
        <v>0</v>
      </c>
      <c r="BF10" s="365">
        <f>+(AZ10*3)+(BA10*1)</f>
        <v>0</v>
      </c>
      <c r="BG10" s="367"/>
      <c r="BH10" s="34"/>
      <c r="BI10" s="34"/>
      <c r="BJ10" s="36">
        <v>6</v>
      </c>
    </row>
    <row r="11" spans="1:62" ht="13.5" customHeight="1">
      <c r="A11" s="34"/>
      <c r="B11" s="386"/>
      <c r="C11" s="103"/>
      <c r="D11" s="104"/>
      <c r="E11" s="105"/>
      <c r="F11" s="103"/>
      <c r="G11" s="104"/>
      <c r="H11" s="105"/>
      <c r="I11" s="383"/>
      <c r="J11" s="384"/>
      <c r="K11" s="385"/>
      <c r="L11" s="103"/>
      <c r="M11" s="104"/>
      <c r="N11" s="105"/>
      <c r="O11" s="103"/>
      <c r="P11" s="104"/>
      <c r="Q11" s="105"/>
      <c r="R11" s="103"/>
      <c r="S11" s="104"/>
      <c r="T11" s="105"/>
      <c r="U11" s="103"/>
      <c r="V11" s="104"/>
      <c r="W11" s="105"/>
      <c r="X11" s="103"/>
      <c r="Y11" s="104"/>
      <c r="Z11" s="105"/>
      <c r="AA11" s="103"/>
      <c r="AB11" s="104"/>
      <c r="AC11" s="105"/>
      <c r="AD11" s="103"/>
      <c r="AE11" s="104"/>
      <c r="AF11" s="105"/>
      <c r="AG11" s="103"/>
      <c r="AH11" s="104"/>
      <c r="AI11" s="105"/>
      <c r="AJ11" s="103"/>
      <c r="AK11" s="104"/>
      <c r="AL11" s="105"/>
      <c r="AM11" s="103"/>
      <c r="AN11" s="104"/>
      <c r="AO11" s="105"/>
      <c r="AP11" s="103"/>
      <c r="AQ11" s="104"/>
      <c r="AR11" s="105"/>
      <c r="AS11" s="103"/>
      <c r="AT11" s="104"/>
      <c r="AU11" s="105"/>
      <c r="AV11" s="103"/>
      <c r="AW11" s="17"/>
      <c r="AX11" s="48"/>
      <c r="AY11" s="377"/>
      <c r="AZ11" s="379"/>
      <c r="BA11" s="362"/>
      <c r="BB11" s="362"/>
      <c r="BC11" s="362"/>
      <c r="BD11" s="362"/>
      <c r="BE11" s="364"/>
      <c r="BF11" s="366"/>
      <c r="BG11" s="368"/>
      <c r="BH11" s="34"/>
      <c r="BI11" s="34"/>
      <c r="BJ11" s="36">
        <v>7</v>
      </c>
    </row>
    <row r="12" spans="1:62" ht="13.5" customHeight="1">
      <c r="A12" s="34"/>
      <c r="B12" s="386" t="s">
        <v>50</v>
      </c>
      <c r="C12" s="107"/>
      <c r="D12" s="56"/>
      <c r="E12" s="109"/>
      <c r="F12" s="107"/>
      <c r="G12" s="56"/>
      <c r="H12" s="109"/>
      <c r="I12" s="107"/>
      <c r="J12" s="56"/>
      <c r="K12" s="109"/>
      <c r="L12" s="380"/>
      <c r="M12" s="381"/>
      <c r="N12" s="382"/>
      <c r="O12" s="107"/>
      <c r="P12" s="56"/>
      <c r="Q12" s="109"/>
      <c r="R12" s="107"/>
      <c r="S12" s="56"/>
      <c r="T12" s="109"/>
      <c r="U12" s="107"/>
      <c r="V12" s="56"/>
      <c r="W12" s="109"/>
      <c r="X12" s="107"/>
      <c r="Y12" s="56"/>
      <c r="Z12" s="109"/>
      <c r="AA12" s="107"/>
      <c r="AB12" s="56"/>
      <c r="AC12" s="109"/>
      <c r="AD12" s="107"/>
      <c r="AE12" s="56"/>
      <c r="AF12" s="109"/>
      <c r="AG12" s="107"/>
      <c r="AH12" s="56"/>
      <c r="AI12" s="109"/>
      <c r="AJ12" s="107"/>
      <c r="AK12" s="56"/>
      <c r="AL12" s="109"/>
      <c r="AM12" s="107"/>
      <c r="AN12" s="56"/>
      <c r="AO12" s="109"/>
      <c r="AP12" s="107"/>
      <c r="AQ12" s="56"/>
      <c r="AR12" s="109"/>
      <c r="AS12" s="107"/>
      <c r="AT12" s="56"/>
      <c r="AU12" s="109"/>
      <c r="AV12" s="107"/>
      <c r="AW12" s="42"/>
      <c r="AX12" s="43"/>
      <c r="AY12" s="376">
        <f>AZ12+BA12+BB12</f>
        <v>0</v>
      </c>
      <c r="AZ12" s="378"/>
      <c r="BA12" s="361"/>
      <c r="BB12" s="361"/>
      <c r="BC12" s="361">
        <f>+F12+I12+L12+O12+R12+U12+X12+AA12+AD12+AG12+AJ12+AP12+AM12+AV12+AS12</f>
        <v>0</v>
      </c>
      <c r="BD12" s="361">
        <f>+H12+K12+N12+Q12+T12+W12+Z12+AC12+AF12+AI12+AL12+AR12+AO12+AX12+AU12</f>
        <v>0</v>
      </c>
      <c r="BE12" s="363">
        <f>+BC12-BD12</f>
        <v>0</v>
      </c>
      <c r="BF12" s="365">
        <f>+(AZ12*3)+(BA12*1)</f>
        <v>0</v>
      </c>
      <c r="BG12" s="367"/>
      <c r="BH12" s="34"/>
      <c r="BI12" s="34"/>
      <c r="BJ12" s="36">
        <v>8</v>
      </c>
    </row>
    <row r="13" spans="1:62" ht="13.5" customHeight="1">
      <c r="A13" s="34"/>
      <c r="B13" s="386"/>
      <c r="C13" s="103"/>
      <c r="D13" s="104"/>
      <c r="E13" s="105"/>
      <c r="F13" s="103"/>
      <c r="G13" s="104"/>
      <c r="H13" s="105"/>
      <c r="I13" s="103"/>
      <c r="J13" s="104"/>
      <c r="K13" s="105"/>
      <c r="L13" s="383"/>
      <c r="M13" s="384"/>
      <c r="N13" s="385"/>
      <c r="O13" s="103"/>
      <c r="P13" s="104"/>
      <c r="Q13" s="105"/>
      <c r="R13" s="103"/>
      <c r="S13" s="104"/>
      <c r="T13" s="105"/>
      <c r="U13" s="103"/>
      <c r="V13" s="104"/>
      <c r="W13" s="105"/>
      <c r="X13" s="103"/>
      <c r="Y13" s="104"/>
      <c r="Z13" s="105"/>
      <c r="AA13" s="103"/>
      <c r="AB13" s="104"/>
      <c r="AC13" s="105"/>
      <c r="AD13" s="103"/>
      <c r="AE13" s="104"/>
      <c r="AF13" s="105"/>
      <c r="AG13" s="103"/>
      <c r="AH13" s="104"/>
      <c r="AI13" s="105"/>
      <c r="AJ13" s="103"/>
      <c r="AK13" s="104"/>
      <c r="AL13" s="105"/>
      <c r="AM13" s="103"/>
      <c r="AN13" s="104"/>
      <c r="AO13" s="105"/>
      <c r="AP13" s="103"/>
      <c r="AQ13" s="104"/>
      <c r="AR13" s="105"/>
      <c r="AS13" s="103"/>
      <c r="AT13" s="104"/>
      <c r="AU13" s="105"/>
      <c r="AV13" s="103"/>
      <c r="AW13" s="17"/>
      <c r="AX13" s="48"/>
      <c r="AY13" s="377"/>
      <c r="AZ13" s="379"/>
      <c r="BA13" s="362"/>
      <c r="BB13" s="362"/>
      <c r="BC13" s="362"/>
      <c r="BD13" s="362"/>
      <c r="BE13" s="364"/>
      <c r="BF13" s="366"/>
      <c r="BG13" s="368"/>
      <c r="BH13" s="34"/>
      <c r="BI13" s="34"/>
      <c r="BJ13" s="36">
        <v>9</v>
      </c>
    </row>
    <row r="14" spans="1:62" ht="13.5" customHeight="1">
      <c r="A14" s="34"/>
      <c r="B14" s="413" t="s">
        <v>99</v>
      </c>
      <c r="C14" s="107"/>
      <c r="D14" s="56"/>
      <c r="E14" s="109"/>
      <c r="F14" s="107"/>
      <c r="G14" s="56"/>
      <c r="H14" s="109"/>
      <c r="I14" s="107"/>
      <c r="J14" s="56"/>
      <c r="K14" s="109"/>
      <c r="L14" s="107"/>
      <c r="M14" s="56"/>
      <c r="N14" s="109"/>
      <c r="O14" s="380"/>
      <c r="P14" s="381"/>
      <c r="Q14" s="382"/>
      <c r="R14" s="107"/>
      <c r="S14" s="56"/>
      <c r="T14" s="109"/>
      <c r="U14" s="108"/>
      <c r="V14" s="56"/>
      <c r="W14" s="109"/>
      <c r="X14" s="107"/>
      <c r="Y14" s="56"/>
      <c r="Z14" s="109"/>
      <c r="AA14" s="107"/>
      <c r="AB14" s="56"/>
      <c r="AC14" s="109"/>
      <c r="AD14" s="107"/>
      <c r="AE14" s="56"/>
      <c r="AF14" s="109"/>
      <c r="AG14" s="107"/>
      <c r="AH14" s="56"/>
      <c r="AI14" s="109"/>
      <c r="AJ14" s="107"/>
      <c r="AK14" s="56"/>
      <c r="AL14" s="109"/>
      <c r="AM14" s="107"/>
      <c r="AN14" s="56"/>
      <c r="AO14" s="109"/>
      <c r="AP14" s="108"/>
      <c r="AQ14" s="56"/>
      <c r="AR14" s="109"/>
      <c r="AS14" s="108"/>
      <c r="AT14" s="56"/>
      <c r="AU14" s="109"/>
      <c r="AV14" s="108"/>
      <c r="AW14" s="42"/>
      <c r="AX14" s="43"/>
      <c r="AY14" s="376">
        <f>AZ14+BA14+BB14</f>
        <v>0</v>
      </c>
      <c r="AZ14" s="378"/>
      <c r="BA14" s="361"/>
      <c r="BB14" s="361"/>
      <c r="BC14" s="361">
        <f>+F14+I14+L14+O14+R14+U14+X14+AA14+AD14+AG14+AJ14+AP14+AM14+AV14+AS14</f>
        <v>0</v>
      </c>
      <c r="BD14" s="361">
        <f>+H14+K14+N14+Q14+T14+W14+Z14+AC14+AF14+AI14+AL14+AR14+AO14+AX14+AU14</f>
        <v>0</v>
      </c>
      <c r="BE14" s="363">
        <f>+BC14-BD14</f>
        <v>0</v>
      </c>
      <c r="BF14" s="365">
        <f>+(AZ14*3)+(BA14*1)</f>
        <v>0</v>
      </c>
      <c r="BG14" s="367"/>
      <c r="BH14" s="34"/>
      <c r="BI14" s="34"/>
      <c r="BJ14" s="36">
        <v>10</v>
      </c>
    </row>
    <row r="15" spans="1:62" ht="13.5" customHeight="1">
      <c r="A15" s="34"/>
      <c r="B15" s="414"/>
      <c r="C15" s="103"/>
      <c r="D15" s="104"/>
      <c r="E15" s="105"/>
      <c r="F15" s="103"/>
      <c r="G15" s="104"/>
      <c r="H15" s="105"/>
      <c r="I15" s="103"/>
      <c r="J15" s="104"/>
      <c r="K15" s="105"/>
      <c r="L15" s="103"/>
      <c r="M15" s="104"/>
      <c r="N15" s="105"/>
      <c r="O15" s="383"/>
      <c r="P15" s="384"/>
      <c r="Q15" s="385"/>
      <c r="R15" s="103"/>
      <c r="S15" s="104"/>
      <c r="T15" s="105"/>
      <c r="U15" s="103"/>
      <c r="V15" s="104"/>
      <c r="W15" s="105"/>
      <c r="X15" s="103"/>
      <c r="Y15" s="104"/>
      <c r="Z15" s="105"/>
      <c r="AA15" s="103"/>
      <c r="AB15" s="104"/>
      <c r="AC15" s="105"/>
      <c r="AD15" s="103"/>
      <c r="AE15" s="104"/>
      <c r="AF15" s="105"/>
      <c r="AG15" s="103"/>
      <c r="AH15" s="104"/>
      <c r="AI15" s="105"/>
      <c r="AJ15" s="103"/>
      <c r="AK15" s="104"/>
      <c r="AL15" s="105"/>
      <c r="AM15" s="103"/>
      <c r="AN15" s="104"/>
      <c r="AO15" s="105"/>
      <c r="AP15" s="104"/>
      <c r="AQ15" s="104"/>
      <c r="AR15" s="105"/>
      <c r="AS15" s="104"/>
      <c r="AT15" s="104"/>
      <c r="AU15" s="105"/>
      <c r="AV15" s="104"/>
      <c r="AW15" s="17"/>
      <c r="AX15" s="48"/>
      <c r="AY15" s="377"/>
      <c r="AZ15" s="379"/>
      <c r="BA15" s="362"/>
      <c r="BB15" s="362"/>
      <c r="BC15" s="362"/>
      <c r="BD15" s="362"/>
      <c r="BE15" s="364"/>
      <c r="BF15" s="366"/>
      <c r="BG15" s="368"/>
      <c r="BH15" s="34"/>
      <c r="BI15" s="34"/>
      <c r="BJ15" s="36">
        <v>11</v>
      </c>
    </row>
    <row r="16" spans="1:62" ht="13.5" customHeight="1">
      <c r="A16" s="34"/>
      <c r="B16" s="386" t="s">
        <v>95</v>
      </c>
      <c r="C16" s="107"/>
      <c r="D16" s="56"/>
      <c r="E16" s="109"/>
      <c r="F16" s="107"/>
      <c r="G16" s="56"/>
      <c r="H16" s="109"/>
      <c r="I16" s="107"/>
      <c r="J16" s="56"/>
      <c r="K16" s="109"/>
      <c r="L16" s="107"/>
      <c r="M16" s="56"/>
      <c r="N16" s="109"/>
      <c r="O16" s="107"/>
      <c r="P16" s="56"/>
      <c r="Q16" s="109"/>
      <c r="R16" s="380"/>
      <c r="S16" s="381"/>
      <c r="T16" s="382"/>
      <c r="U16" s="108"/>
      <c r="V16" s="56"/>
      <c r="W16" s="113"/>
      <c r="X16" s="107"/>
      <c r="Y16" s="56"/>
      <c r="Z16" s="109"/>
      <c r="AA16" s="107"/>
      <c r="AB16" s="56"/>
      <c r="AC16" s="109"/>
      <c r="AD16" s="107"/>
      <c r="AE16" s="56"/>
      <c r="AF16" s="109"/>
      <c r="AG16" s="107"/>
      <c r="AH16" s="56"/>
      <c r="AI16" s="109"/>
      <c r="AJ16" s="107"/>
      <c r="AK16" s="56"/>
      <c r="AL16" s="109"/>
      <c r="AM16" s="107"/>
      <c r="AN16" s="56"/>
      <c r="AO16" s="109"/>
      <c r="AP16" s="108"/>
      <c r="AQ16" s="56"/>
      <c r="AR16" s="109"/>
      <c r="AS16" s="108"/>
      <c r="AT16" s="56"/>
      <c r="AU16" s="109"/>
      <c r="AV16" s="107"/>
      <c r="AW16" s="42"/>
      <c r="AX16" s="43"/>
      <c r="AY16" s="376">
        <f>AZ16+BA16+BB16</f>
        <v>0</v>
      </c>
      <c r="AZ16" s="378"/>
      <c r="BA16" s="361"/>
      <c r="BB16" s="361"/>
      <c r="BC16" s="361">
        <f>+F16+I16+L16+O16+R16+U16+X16+AA16+AD16+AG16+AJ16+AP16+AM16+AV16+AS16</f>
        <v>0</v>
      </c>
      <c r="BD16" s="361">
        <f>+H16+K16+N16+Q16+T16+W16+Z16+AC16+AF16+AI16+AL16+AR16+AO16+AX16+AU16</f>
        <v>0</v>
      </c>
      <c r="BE16" s="363">
        <f>+BC16-BD16</f>
        <v>0</v>
      </c>
      <c r="BF16" s="365">
        <f>+(AZ16*3)+(BA16*1)</f>
        <v>0</v>
      </c>
      <c r="BG16" s="367"/>
      <c r="BH16" s="34"/>
      <c r="BI16" s="34"/>
      <c r="BJ16" s="36">
        <v>12</v>
      </c>
    </row>
    <row r="17" spans="1:62" ht="13.5" customHeight="1">
      <c r="A17" s="34"/>
      <c r="B17" s="386"/>
      <c r="C17" s="103"/>
      <c r="D17" s="104"/>
      <c r="E17" s="105"/>
      <c r="F17" s="103"/>
      <c r="G17" s="104"/>
      <c r="H17" s="105"/>
      <c r="I17" s="103"/>
      <c r="J17" s="104"/>
      <c r="K17" s="105"/>
      <c r="L17" s="103"/>
      <c r="M17" s="104"/>
      <c r="N17" s="105"/>
      <c r="O17" s="103"/>
      <c r="P17" s="104"/>
      <c r="Q17" s="105"/>
      <c r="R17" s="383"/>
      <c r="S17" s="384"/>
      <c r="T17" s="385"/>
      <c r="U17" s="104"/>
      <c r="V17" s="104"/>
      <c r="W17" s="105"/>
      <c r="X17" s="103"/>
      <c r="Y17" s="104"/>
      <c r="Z17" s="105"/>
      <c r="AA17" s="103"/>
      <c r="AB17" s="104"/>
      <c r="AC17" s="105"/>
      <c r="AD17" s="103"/>
      <c r="AE17" s="104"/>
      <c r="AF17" s="105"/>
      <c r="AG17" s="103"/>
      <c r="AH17" s="104"/>
      <c r="AI17" s="105"/>
      <c r="AJ17" s="103"/>
      <c r="AK17" s="104"/>
      <c r="AL17" s="105"/>
      <c r="AM17" s="103"/>
      <c r="AN17" s="104"/>
      <c r="AO17" s="105"/>
      <c r="AP17" s="104"/>
      <c r="AQ17" s="104"/>
      <c r="AR17" s="105"/>
      <c r="AS17" s="104"/>
      <c r="AT17" s="104"/>
      <c r="AU17" s="105"/>
      <c r="AV17" s="103"/>
      <c r="AW17" s="17"/>
      <c r="AX17" s="48"/>
      <c r="AY17" s="377"/>
      <c r="AZ17" s="379"/>
      <c r="BA17" s="362"/>
      <c r="BB17" s="362"/>
      <c r="BC17" s="362"/>
      <c r="BD17" s="362"/>
      <c r="BE17" s="364"/>
      <c r="BF17" s="366"/>
      <c r="BG17" s="368"/>
      <c r="BH17" s="34"/>
      <c r="BI17" s="34"/>
      <c r="BJ17" s="36">
        <v>13</v>
      </c>
    </row>
    <row r="18" spans="1:62" ht="13.5" customHeight="1">
      <c r="A18" s="34"/>
      <c r="B18" s="409" t="s">
        <v>167</v>
      </c>
      <c r="C18" s="107"/>
      <c r="D18" s="56"/>
      <c r="E18" s="109"/>
      <c r="F18" s="107"/>
      <c r="G18" s="56"/>
      <c r="H18" s="109"/>
      <c r="I18" s="107"/>
      <c r="J18" s="56"/>
      <c r="K18" s="109"/>
      <c r="L18" s="107"/>
      <c r="M18" s="56"/>
      <c r="N18" s="109"/>
      <c r="O18" s="107"/>
      <c r="P18" s="56"/>
      <c r="Q18" s="109"/>
      <c r="R18" s="114"/>
      <c r="S18" s="56"/>
      <c r="T18" s="109"/>
      <c r="U18" s="380"/>
      <c r="V18" s="381"/>
      <c r="W18" s="382"/>
      <c r="X18" s="107"/>
      <c r="Y18" s="56"/>
      <c r="Z18" s="109"/>
      <c r="AA18" s="108"/>
      <c r="AB18" s="56"/>
      <c r="AC18" s="109"/>
      <c r="AD18" s="107"/>
      <c r="AE18" s="56"/>
      <c r="AF18" s="109"/>
      <c r="AG18" s="107"/>
      <c r="AH18" s="56"/>
      <c r="AI18" s="109"/>
      <c r="AJ18" s="107"/>
      <c r="AK18" s="56"/>
      <c r="AL18" s="109"/>
      <c r="AM18" s="107"/>
      <c r="AN18" s="56"/>
      <c r="AO18" s="109"/>
      <c r="AP18" s="108"/>
      <c r="AQ18" s="56"/>
      <c r="AR18" s="109"/>
      <c r="AS18" s="108"/>
      <c r="AT18" s="56"/>
      <c r="AU18" s="109"/>
      <c r="AV18" s="108"/>
      <c r="AW18" s="42"/>
      <c r="AX18" s="43"/>
      <c r="AY18" s="376">
        <f>AZ18+BA18+BB18</f>
        <v>0</v>
      </c>
      <c r="AZ18" s="378"/>
      <c r="BA18" s="361"/>
      <c r="BB18" s="361"/>
      <c r="BC18" s="361">
        <f>+F18+I18+L18+O18+R18+U18+X18+AA18+AD18+AG18+AJ18+AP18+AM18+AV18+AS18</f>
        <v>0</v>
      </c>
      <c r="BD18" s="361">
        <f>+H18+K18+N18+Q18+T18+W18+Z18+AC18+AF18+AI18+AL18+AR18+AO18+AX18+AU18</f>
        <v>0</v>
      </c>
      <c r="BE18" s="363">
        <f>+BC18-BD18</f>
        <v>0</v>
      </c>
      <c r="BF18" s="365">
        <f>+(AZ18*3)+(BA18*1)</f>
        <v>0</v>
      </c>
      <c r="BG18" s="367"/>
      <c r="BH18" s="34"/>
      <c r="BI18" s="34"/>
      <c r="BJ18" s="36">
        <v>14</v>
      </c>
    </row>
    <row r="19" spans="1:62" ht="13.5" customHeight="1">
      <c r="A19" s="34"/>
      <c r="B19" s="409"/>
      <c r="C19" s="103"/>
      <c r="D19" s="104"/>
      <c r="E19" s="105"/>
      <c r="F19" s="103"/>
      <c r="G19" s="104"/>
      <c r="H19" s="105"/>
      <c r="I19" s="103"/>
      <c r="J19" s="104"/>
      <c r="K19" s="105"/>
      <c r="L19" s="103"/>
      <c r="M19" s="104"/>
      <c r="N19" s="105"/>
      <c r="O19" s="103"/>
      <c r="P19" s="104"/>
      <c r="Q19" s="105"/>
      <c r="R19" s="103"/>
      <c r="S19" s="104"/>
      <c r="T19" s="105"/>
      <c r="U19" s="383"/>
      <c r="V19" s="384"/>
      <c r="W19" s="385"/>
      <c r="X19" s="103"/>
      <c r="Y19" s="104"/>
      <c r="Z19" s="105"/>
      <c r="AA19" s="103"/>
      <c r="AB19" s="104"/>
      <c r="AC19" s="105"/>
      <c r="AD19" s="103"/>
      <c r="AE19" s="104"/>
      <c r="AF19" s="105"/>
      <c r="AG19" s="103"/>
      <c r="AH19" s="104"/>
      <c r="AI19" s="105"/>
      <c r="AJ19" s="103"/>
      <c r="AK19" s="104"/>
      <c r="AL19" s="105"/>
      <c r="AM19" s="103"/>
      <c r="AN19" s="104"/>
      <c r="AO19" s="105"/>
      <c r="AP19" s="104"/>
      <c r="AQ19" s="104"/>
      <c r="AR19" s="105"/>
      <c r="AS19" s="104"/>
      <c r="AT19" s="104"/>
      <c r="AU19" s="105"/>
      <c r="AV19" s="104"/>
      <c r="AW19" s="17"/>
      <c r="AX19" s="48"/>
      <c r="AY19" s="377"/>
      <c r="AZ19" s="379"/>
      <c r="BA19" s="362"/>
      <c r="BB19" s="362"/>
      <c r="BC19" s="362"/>
      <c r="BD19" s="362"/>
      <c r="BE19" s="364"/>
      <c r="BF19" s="366"/>
      <c r="BG19" s="368"/>
      <c r="BH19" s="34"/>
      <c r="BI19" s="34"/>
      <c r="BJ19" s="36"/>
    </row>
    <row r="20" spans="1:62" ht="13.5" customHeight="1">
      <c r="A20" s="34"/>
      <c r="B20" s="386" t="s">
        <v>94</v>
      </c>
      <c r="C20" s="107"/>
      <c r="D20" s="56"/>
      <c r="E20" s="109"/>
      <c r="F20" s="107"/>
      <c r="G20" s="56"/>
      <c r="H20" s="109"/>
      <c r="I20" s="107"/>
      <c r="J20" s="56"/>
      <c r="K20" s="109"/>
      <c r="L20" s="107"/>
      <c r="M20" s="56"/>
      <c r="N20" s="109"/>
      <c r="O20" s="107"/>
      <c r="P20" s="56"/>
      <c r="Q20" s="109"/>
      <c r="R20" s="107"/>
      <c r="S20" s="56"/>
      <c r="T20" s="109"/>
      <c r="U20" s="107"/>
      <c r="V20" s="56"/>
      <c r="W20" s="109"/>
      <c r="X20" s="380"/>
      <c r="Y20" s="381"/>
      <c r="Z20" s="382"/>
      <c r="AA20" s="108"/>
      <c r="AB20" s="56"/>
      <c r="AC20" s="109"/>
      <c r="AD20" s="107"/>
      <c r="AE20" s="56"/>
      <c r="AF20" s="109"/>
      <c r="AG20" s="107"/>
      <c r="AH20" s="56"/>
      <c r="AI20" s="109"/>
      <c r="AJ20" s="107"/>
      <c r="AK20" s="56"/>
      <c r="AL20" s="109"/>
      <c r="AM20" s="107"/>
      <c r="AN20" s="56"/>
      <c r="AO20" s="109"/>
      <c r="AP20" s="108"/>
      <c r="AQ20" s="56"/>
      <c r="AR20" s="109"/>
      <c r="AS20" s="108"/>
      <c r="AT20" s="56"/>
      <c r="AU20" s="109"/>
      <c r="AV20" s="107"/>
      <c r="AW20" s="42"/>
      <c r="AX20" s="43"/>
      <c r="AY20" s="376">
        <f>AZ20+BA20+BB20</f>
        <v>0</v>
      </c>
      <c r="AZ20" s="378"/>
      <c r="BA20" s="361"/>
      <c r="BB20" s="361"/>
      <c r="BC20" s="361">
        <f>+F20+I20+L20+O20+R20+U20+X20+AA20+AD20+AG20+AJ20+AP20+AM20+AV20+AS20</f>
        <v>0</v>
      </c>
      <c r="BD20" s="361">
        <f>+H20+K20+N20+Q20+T20+W20+Z20+AC20+AF20+AI20+AL20+AR20+AO20+AX20+AU20</f>
        <v>0</v>
      </c>
      <c r="BE20" s="363">
        <f>+BC20-BD20</f>
        <v>0</v>
      </c>
      <c r="BF20" s="365">
        <f>+(AZ20*3)+(BA20*1)</f>
        <v>0</v>
      </c>
      <c r="BG20" s="367"/>
      <c r="BH20" s="34"/>
      <c r="BI20" s="34"/>
      <c r="BJ20" s="36"/>
    </row>
    <row r="21" spans="1:62" ht="13.5" customHeight="1">
      <c r="A21" s="34"/>
      <c r="B21" s="386"/>
      <c r="C21" s="103"/>
      <c r="D21" s="104"/>
      <c r="E21" s="105"/>
      <c r="F21" s="103"/>
      <c r="G21" s="104"/>
      <c r="H21" s="105"/>
      <c r="I21" s="103"/>
      <c r="J21" s="104"/>
      <c r="K21" s="105"/>
      <c r="L21" s="103"/>
      <c r="M21" s="104"/>
      <c r="N21" s="105"/>
      <c r="O21" s="103"/>
      <c r="P21" s="104"/>
      <c r="Q21" s="105"/>
      <c r="R21" s="103"/>
      <c r="S21" s="104"/>
      <c r="T21" s="105"/>
      <c r="U21" s="103"/>
      <c r="V21" s="104"/>
      <c r="W21" s="105"/>
      <c r="X21" s="383"/>
      <c r="Y21" s="384"/>
      <c r="Z21" s="385"/>
      <c r="AA21" s="104"/>
      <c r="AB21" s="104"/>
      <c r="AC21" s="105"/>
      <c r="AD21" s="103"/>
      <c r="AE21" s="104"/>
      <c r="AF21" s="105"/>
      <c r="AG21" s="103"/>
      <c r="AH21" s="104"/>
      <c r="AI21" s="105"/>
      <c r="AJ21" s="103"/>
      <c r="AK21" s="104"/>
      <c r="AL21" s="105"/>
      <c r="AM21" s="103"/>
      <c r="AN21" s="104"/>
      <c r="AO21" s="105"/>
      <c r="AP21" s="104"/>
      <c r="AQ21" s="104"/>
      <c r="AR21" s="105"/>
      <c r="AS21" s="104"/>
      <c r="AT21" s="104"/>
      <c r="AU21" s="105"/>
      <c r="AV21" s="103"/>
      <c r="AW21" s="17"/>
      <c r="AX21" s="48"/>
      <c r="AY21" s="377"/>
      <c r="AZ21" s="379"/>
      <c r="BA21" s="362"/>
      <c r="BB21" s="362"/>
      <c r="BC21" s="362"/>
      <c r="BD21" s="362"/>
      <c r="BE21" s="364"/>
      <c r="BF21" s="366"/>
      <c r="BG21" s="368"/>
      <c r="BH21" s="34"/>
      <c r="BI21" s="34"/>
      <c r="BJ21" s="36"/>
    </row>
    <row r="22" spans="1:62" ht="13.5" customHeight="1">
      <c r="A22" s="34"/>
      <c r="B22" s="409" t="s">
        <v>93</v>
      </c>
      <c r="C22" s="107"/>
      <c r="D22" s="56"/>
      <c r="E22" s="109"/>
      <c r="F22" s="107"/>
      <c r="G22" s="56"/>
      <c r="H22" s="109"/>
      <c r="I22" s="107"/>
      <c r="J22" s="56"/>
      <c r="K22" s="109"/>
      <c r="L22" s="107"/>
      <c r="M22" s="56"/>
      <c r="N22" s="109"/>
      <c r="O22" s="107"/>
      <c r="P22" s="56"/>
      <c r="Q22" s="109"/>
      <c r="R22" s="107"/>
      <c r="S22" s="56"/>
      <c r="T22" s="109"/>
      <c r="U22" s="107"/>
      <c r="V22" s="56"/>
      <c r="W22" s="109"/>
      <c r="X22" s="107"/>
      <c r="Y22" s="56"/>
      <c r="Z22" s="109"/>
      <c r="AA22" s="380"/>
      <c r="AB22" s="381"/>
      <c r="AC22" s="382"/>
      <c r="AD22" s="107"/>
      <c r="AE22" s="56"/>
      <c r="AF22" s="109"/>
      <c r="AG22" s="107"/>
      <c r="AH22" s="56"/>
      <c r="AI22" s="109"/>
      <c r="AJ22" s="107"/>
      <c r="AK22" s="56"/>
      <c r="AL22" s="109"/>
      <c r="AM22" s="107"/>
      <c r="AN22" s="56"/>
      <c r="AO22" s="109"/>
      <c r="AP22" s="108"/>
      <c r="AQ22" s="56"/>
      <c r="AR22" s="109"/>
      <c r="AS22" s="108"/>
      <c r="AT22" s="56"/>
      <c r="AU22" s="109"/>
      <c r="AV22" s="108"/>
      <c r="AW22" s="42"/>
      <c r="AX22" s="43"/>
      <c r="AY22" s="376">
        <f>AZ22+BA22+BB22</f>
        <v>0</v>
      </c>
      <c r="AZ22" s="378"/>
      <c r="BA22" s="361"/>
      <c r="BB22" s="361"/>
      <c r="BC22" s="361">
        <f>+F22+I22+L22+O22+R22+U22+X22+AA22+AD22+AG22+AJ22+AP22+AM22+AV22+AS22</f>
        <v>0</v>
      </c>
      <c r="BD22" s="361">
        <f>+H22+K22+N22+Q22+T22+W22+Z22+AC22+AF22+AI22+AL22+AR22+AO22+AX22+AU22</f>
        <v>0</v>
      </c>
      <c r="BE22" s="363">
        <f>+BC22-BD22</f>
        <v>0</v>
      </c>
      <c r="BF22" s="365">
        <f>+(AZ22*3)+(BA22*1)</f>
        <v>0</v>
      </c>
      <c r="BG22" s="367"/>
      <c r="BH22" s="34"/>
      <c r="BI22" s="34"/>
      <c r="BJ22" s="36"/>
    </row>
    <row r="23" spans="1:62" ht="13.5" customHeight="1">
      <c r="A23" s="34"/>
      <c r="B23" s="409"/>
      <c r="C23" s="103"/>
      <c r="D23" s="104"/>
      <c r="E23" s="105"/>
      <c r="F23" s="103"/>
      <c r="G23" s="104"/>
      <c r="H23" s="105"/>
      <c r="I23" s="103"/>
      <c r="J23" s="104"/>
      <c r="K23" s="105"/>
      <c r="L23" s="103"/>
      <c r="M23" s="104"/>
      <c r="N23" s="105"/>
      <c r="O23" s="103"/>
      <c r="P23" s="104"/>
      <c r="Q23" s="105"/>
      <c r="R23" s="103"/>
      <c r="S23" s="104"/>
      <c r="T23" s="105"/>
      <c r="U23" s="103"/>
      <c r="V23" s="104"/>
      <c r="W23" s="105"/>
      <c r="X23" s="103"/>
      <c r="Y23" s="104"/>
      <c r="Z23" s="105"/>
      <c r="AA23" s="383"/>
      <c r="AB23" s="384"/>
      <c r="AC23" s="385"/>
      <c r="AD23" s="103"/>
      <c r="AE23" s="104"/>
      <c r="AF23" s="105"/>
      <c r="AG23" s="103"/>
      <c r="AH23" s="104"/>
      <c r="AI23" s="105"/>
      <c r="AJ23" s="103"/>
      <c r="AK23" s="104"/>
      <c r="AL23" s="105"/>
      <c r="AM23" s="103"/>
      <c r="AN23" s="104"/>
      <c r="AO23" s="105"/>
      <c r="AP23" s="104"/>
      <c r="AQ23" s="104"/>
      <c r="AR23" s="105"/>
      <c r="AS23" s="104"/>
      <c r="AT23" s="104"/>
      <c r="AU23" s="105"/>
      <c r="AV23" s="104"/>
      <c r="AW23" s="17"/>
      <c r="AX23" s="48"/>
      <c r="AY23" s="377"/>
      <c r="AZ23" s="379"/>
      <c r="BA23" s="362"/>
      <c r="BB23" s="362"/>
      <c r="BC23" s="362"/>
      <c r="BD23" s="362"/>
      <c r="BE23" s="364"/>
      <c r="BF23" s="366"/>
      <c r="BG23" s="368"/>
      <c r="BH23" s="34"/>
      <c r="BI23" s="34"/>
      <c r="BJ23" s="36"/>
    </row>
    <row r="24" spans="1:62" ht="13.5" customHeight="1">
      <c r="A24" s="34"/>
      <c r="B24" s="386" t="s">
        <v>73</v>
      </c>
      <c r="C24" s="107"/>
      <c r="D24" s="56"/>
      <c r="E24" s="109"/>
      <c r="F24" s="107"/>
      <c r="G24" s="56"/>
      <c r="H24" s="109"/>
      <c r="I24" s="108"/>
      <c r="J24" s="56"/>
      <c r="K24" s="109"/>
      <c r="L24" s="107"/>
      <c r="M24" s="56"/>
      <c r="N24" s="109"/>
      <c r="O24" s="107"/>
      <c r="P24" s="56"/>
      <c r="Q24" s="109"/>
      <c r="R24" s="107"/>
      <c r="S24" s="56"/>
      <c r="T24" s="109"/>
      <c r="U24" s="107"/>
      <c r="V24" s="56"/>
      <c r="W24" s="109"/>
      <c r="X24" s="107"/>
      <c r="Y24" s="56"/>
      <c r="Z24" s="109"/>
      <c r="AA24" s="107"/>
      <c r="AB24" s="56"/>
      <c r="AC24" s="109"/>
      <c r="AD24" s="380"/>
      <c r="AE24" s="381"/>
      <c r="AF24" s="382"/>
      <c r="AG24" s="107"/>
      <c r="AH24" s="56"/>
      <c r="AI24" s="109"/>
      <c r="AJ24" s="107"/>
      <c r="AK24" s="56"/>
      <c r="AL24" s="109"/>
      <c r="AM24" s="107"/>
      <c r="AN24" s="56"/>
      <c r="AO24" s="109"/>
      <c r="AP24" s="108"/>
      <c r="AQ24" s="56"/>
      <c r="AR24" s="109"/>
      <c r="AS24" s="108"/>
      <c r="AT24" s="56"/>
      <c r="AU24" s="109"/>
      <c r="AV24" s="108"/>
      <c r="AW24" s="42"/>
      <c r="AX24" s="43"/>
      <c r="AY24" s="376">
        <f>AZ24+BA24+BB24</f>
        <v>0</v>
      </c>
      <c r="AZ24" s="378"/>
      <c r="BA24" s="361"/>
      <c r="BB24" s="361"/>
      <c r="BC24" s="361">
        <f>+F24+I24+L24+O24+R24+U24+X24+AA24+AD24+AG24+AJ24+AP24+AM24+AV24+AS24</f>
        <v>0</v>
      </c>
      <c r="BD24" s="361">
        <f>+H24+K24+N24+Q24+T24+W24+Z24+AC24+AF24+AI24+AL24+AR24+AO24+AX24+AU24</f>
        <v>0</v>
      </c>
      <c r="BE24" s="363">
        <f>+BC24-BD24</f>
        <v>0</v>
      </c>
      <c r="BF24" s="365">
        <f>+(AZ24*3)+(BA24*1)</f>
        <v>0</v>
      </c>
      <c r="BG24" s="367"/>
      <c r="BH24" s="34"/>
      <c r="BI24" s="34"/>
      <c r="BJ24" s="36" t="s">
        <v>89</v>
      </c>
    </row>
    <row r="25" spans="1:62" ht="13.5" customHeight="1">
      <c r="A25" s="34"/>
      <c r="B25" s="386"/>
      <c r="C25" s="103"/>
      <c r="D25" s="104"/>
      <c r="E25" s="105"/>
      <c r="F25" s="103"/>
      <c r="G25" s="104"/>
      <c r="H25" s="105"/>
      <c r="I25" s="103"/>
      <c r="J25" s="104"/>
      <c r="K25" s="105"/>
      <c r="L25" s="103"/>
      <c r="M25" s="104"/>
      <c r="N25" s="105"/>
      <c r="O25" s="103"/>
      <c r="P25" s="104"/>
      <c r="Q25" s="105"/>
      <c r="R25" s="103"/>
      <c r="S25" s="104"/>
      <c r="T25" s="105"/>
      <c r="U25" s="103"/>
      <c r="V25" s="104"/>
      <c r="W25" s="105"/>
      <c r="X25" s="103"/>
      <c r="Y25" s="104"/>
      <c r="Z25" s="105"/>
      <c r="AA25" s="103"/>
      <c r="AB25" s="104"/>
      <c r="AC25" s="105"/>
      <c r="AD25" s="383"/>
      <c r="AE25" s="384"/>
      <c r="AF25" s="385"/>
      <c r="AG25" s="103"/>
      <c r="AH25" s="104"/>
      <c r="AI25" s="105"/>
      <c r="AJ25" s="103"/>
      <c r="AK25" s="104"/>
      <c r="AL25" s="105"/>
      <c r="AM25" s="103"/>
      <c r="AN25" s="104"/>
      <c r="AO25" s="105"/>
      <c r="AP25" s="104"/>
      <c r="AQ25" s="104"/>
      <c r="AR25" s="105"/>
      <c r="AS25" s="104"/>
      <c r="AT25" s="104"/>
      <c r="AU25" s="105"/>
      <c r="AV25" s="104"/>
      <c r="AW25" s="17"/>
      <c r="AX25" s="48"/>
      <c r="AY25" s="377"/>
      <c r="AZ25" s="379"/>
      <c r="BA25" s="362"/>
      <c r="BB25" s="362"/>
      <c r="BC25" s="362"/>
      <c r="BD25" s="362"/>
      <c r="BE25" s="364"/>
      <c r="BF25" s="366"/>
      <c r="BG25" s="368"/>
      <c r="BH25" s="34"/>
      <c r="BI25" s="34"/>
      <c r="BJ25" s="36" t="s">
        <v>90</v>
      </c>
    </row>
    <row r="26" spans="1:62" ht="13.5" customHeight="1">
      <c r="A26" s="34"/>
      <c r="B26" s="386" t="s">
        <v>12</v>
      </c>
      <c r="C26" s="107"/>
      <c r="D26" s="56"/>
      <c r="E26" s="109"/>
      <c r="F26" s="107"/>
      <c r="G26" s="56"/>
      <c r="H26" s="109"/>
      <c r="I26" s="107"/>
      <c r="J26" s="56"/>
      <c r="K26" s="109"/>
      <c r="L26" s="107"/>
      <c r="M26" s="56"/>
      <c r="N26" s="109"/>
      <c r="O26" s="107"/>
      <c r="P26" s="56"/>
      <c r="Q26" s="109"/>
      <c r="R26" s="107"/>
      <c r="S26" s="56"/>
      <c r="T26" s="109"/>
      <c r="U26" s="107"/>
      <c r="V26" s="56"/>
      <c r="W26" s="109"/>
      <c r="X26" s="107"/>
      <c r="Y26" s="56"/>
      <c r="Z26" s="109"/>
      <c r="AA26" s="107"/>
      <c r="AB26" s="56"/>
      <c r="AC26" s="109"/>
      <c r="AD26" s="107"/>
      <c r="AE26" s="56"/>
      <c r="AF26" s="109"/>
      <c r="AG26" s="380"/>
      <c r="AH26" s="381"/>
      <c r="AI26" s="382"/>
      <c r="AJ26" s="107"/>
      <c r="AK26" s="56"/>
      <c r="AL26" s="109"/>
      <c r="AM26" s="107"/>
      <c r="AN26" s="56"/>
      <c r="AO26" s="109"/>
      <c r="AP26" s="108"/>
      <c r="AQ26" s="56"/>
      <c r="AR26" s="109"/>
      <c r="AS26" s="108"/>
      <c r="AT26" s="56"/>
      <c r="AU26" s="109"/>
      <c r="AV26" s="107"/>
      <c r="AW26" s="42"/>
      <c r="AX26" s="43"/>
      <c r="AY26" s="376">
        <f>AZ26+BA26+BB26</f>
        <v>0</v>
      </c>
      <c r="AZ26" s="378"/>
      <c r="BA26" s="361"/>
      <c r="BB26" s="361"/>
      <c r="BC26" s="361">
        <f>+F26+I26+L26+O26+R26+U26+X26+AA26+AD26+AG26+AJ26+AP26+AM26+AV26+AS26</f>
        <v>0</v>
      </c>
      <c r="BD26" s="361">
        <f>+H26+K26+N26+Q26+T26+W26+Z26+AC26+AF26+AI26+AL26+AR26+AO26+AX26+AU26</f>
        <v>0</v>
      </c>
      <c r="BE26" s="363">
        <f>+BC26-BD26</f>
        <v>0</v>
      </c>
      <c r="BF26" s="365">
        <f>+(AZ26*3)+(BA26*1)</f>
        <v>0</v>
      </c>
      <c r="BG26" s="367"/>
      <c r="BH26" s="34"/>
      <c r="BI26" s="34"/>
      <c r="BJ26" s="36" t="s">
        <v>91</v>
      </c>
    </row>
    <row r="27" spans="1:62" ht="13.5" customHeight="1">
      <c r="A27" s="34"/>
      <c r="B27" s="386"/>
      <c r="C27" s="110"/>
      <c r="D27" s="111"/>
      <c r="E27" s="112"/>
      <c r="F27" s="110"/>
      <c r="G27" s="111"/>
      <c r="H27" s="112"/>
      <c r="I27" s="110"/>
      <c r="J27" s="111"/>
      <c r="K27" s="112"/>
      <c r="L27" s="110"/>
      <c r="M27" s="111"/>
      <c r="N27" s="112"/>
      <c r="O27" s="110"/>
      <c r="P27" s="111"/>
      <c r="Q27" s="112"/>
      <c r="R27" s="110"/>
      <c r="S27" s="111"/>
      <c r="T27" s="112"/>
      <c r="U27" s="110"/>
      <c r="V27" s="111"/>
      <c r="W27" s="112"/>
      <c r="X27" s="110"/>
      <c r="Y27" s="111"/>
      <c r="Z27" s="112"/>
      <c r="AA27" s="110"/>
      <c r="AB27" s="111"/>
      <c r="AC27" s="112"/>
      <c r="AD27" s="110"/>
      <c r="AE27" s="111"/>
      <c r="AF27" s="112"/>
      <c r="AG27" s="383"/>
      <c r="AH27" s="384"/>
      <c r="AI27" s="385"/>
      <c r="AJ27" s="110"/>
      <c r="AK27" s="111"/>
      <c r="AL27" s="112"/>
      <c r="AM27" s="110"/>
      <c r="AN27" s="111"/>
      <c r="AO27" s="112"/>
      <c r="AP27" s="110"/>
      <c r="AQ27" s="111"/>
      <c r="AR27" s="112"/>
      <c r="AS27" s="110"/>
      <c r="AT27" s="111"/>
      <c r="AU27" s="112"/>
      <c r="AV27" s="110"/>
      <c r="AW27" s="51"/>
      <c r="AX27" s="49"/>
      <c r="AY27" s="377"/>
      <c r="AZ27" s="379"/>
      <c r="BA27" s="362"/>
      <c r="BB27" s="362"/>
      <c r="BC27" s="362"/>
      <c r="BD27" s="362"/>
      <c r="BE27" s="364"/>
      <c r="BF27" s="366"/>
      <c r="BG27" s="368"/>
      <c r="BH27" s="34"/>
      <c r="BI27" s="34"/>
      <c r="BJ27" s="36"/>
    </row>
    <row r="28" spans="1:62" ht="13.5" customHeight="1">
      <c r="A28" s="34"/>
      <c r="B28" s="419" t="s">
        <v>98</v>
      </c>
      <c r="C28" s="194"/>
      <c r="D28" s="56"/>
      <c r="E28" s="198"/>
      <c r="F28" s="194"/>
      <c r="G28" s="56"/>
      <c r="H28" s="198"/>
      <c r="I28" s="194"/>
      <c r="J28" s="56"/>
      <c r="K28" s="198"/>
      <c r="L28" s="194"/>
      <c r="M28" s="56"/>
      <c r="N28" s="198"/>
      <c r="O28" s="194"/>
      <c r="P28" s="56"/>
      <c r="Q28" s="198"/>
      <c r="R28" s="194"/>
      <c r="S28" s="56"/>
      <c r="T28" s="198"/>
      <c r="U28" s="194"/>
      <c r="V28" s="56"/>
      <c r="W28" s="198"/>
      <c r="X28" s="194"/>
      <c r="Y28" s="56"/>
      <c r="Z28" s="198"/>
      <c r="AA28" s="194"/>
      <c r="AB28" s="56"/>
      <c r="AC28" s="198"/>
      <c r="AD28" s="194"/>
      <c r="AE28" s="56"/>
      <c r="AF28" s="198"/>
      <c r="AG28" s="194"/>
      <c r="AH28" s="56"/>
      <c r="AI28" s="198"/>
      <c r="AJ28" s="380"/>
      <c r="AK28" s="381"/>
      <c r="AL28" s="382"/>
      <c r="AM28" s="194"/>
      <c r="AN28" s="56"/>
      <c r="AO28" s="198"/>
      <c r="AP28" s="195"/>
      <c r="AQ28" s="56"/>
      <c r="AR28" s="198"/>
      <c r="AS28" s="195"/>
      <c r="AT28" s="56"/>
      <c r="AU28" s="198"/>
      <c r="AV28" s="194"/>
      <c r="AW28" s="42"/>
      <c r="AX28" s="43"/>
      <c r="AY28" s="376">
        <f>AZ28+BA28+BB28</f>
        <v>0</v>
      </c>
      <c r="AZ28" s="378"/>
      <c r="BA28" s="361"/>
      <c r="BB28" s="361"/>
      <c r="BC28" s="361">
        <f>+F28+I28+L28+O28+R28+U28+X28+AA28+AD28+AG28+AJ28+AP28+AM28+AV28+AS28</f>
        <v>0</v>
      </c>
      <c r="BD28" s="361">
        <f>+H28+K28+N28+Q28+T28+W28+Z28+AC28+AF28+AI28+AL28+AR28+AO28+AX28+AU28</f>
        <v>0</v>
      </c>
      <c r="BE28" s="363">
        <f>+BC28-BD28</f>
        <v>0</v>
      </c>
      <c r="BF28" s="365">
        <f>+(AZ28*3)+(BA28*1)</f>
        <v>0</v>
      </c>
      <c r="BG28" s="367"/>
      <c r="BH28" s="34"/>
      <c r="BI28" s="34"/>
      <c r="BJ28" s="36"/>
    </row>
    <row r="29" spans="1:62" ht="13.5" customHeight="1">
      <c r="A29" s="34"/>
      <c r="B29" s="420"/>
      <c r="C29" s="196"/>
      <c r="D29" s="197"/>
      <c r="E29" s="199"/>
      <c r="F29" s="196"/>
      <c r="G29" s="197"/>
      <c r="H29" s="199"/>
      <c r="I29" s="196"/>
      <c r="J29" s="197"/>
      <c r="K29" s="199"/>
      <c r="L29" s="196"/>
      <c r="M29" s="197"/>
      <c r="N29" s="199"/>
      <c r="O29" s="196"/>
      <c r="P29" s="197"/>
      <c r="Q29" s="199"/>
      <c r="R29" s="196"/>
      <c r="S29" s="197"/>
      <c r="T29" s="199"/>
      <c r="U29" s="196"/>
      <c r="V29" s="197"/>
      <c r="W29" s="199"/>
      <c r="X29" s="196"/>
      <c r="Y29" s="197"/>
      <c r="Z29" s="199"/>
      <c r="AA29" s="196"/>
      <c r="AB29" s="197"/>
      <c r="AC29" s="199"/>
      <c r="AD29" s="196"/>
      <c r="AE29" s="197"/>
      <c r="AF29" s="199"/>
      <c r="AG29" s="196"/>
      <c r="AH29" s="197"/>
      <c r="AI29" s="199"/>
      <c r="AJ29" s="383"/>
      <c r="AK29" s="384"/>
      <c r="AL29" s="385"/>
      <c r="AM29" s="196"/>
      <c r="AN29" s="197"/>
      <c r="AO29" s="199"/>
      <c r="AP29" s="196"/>
      <c r="AQ29" s="197"/>
      <c r="AR29" s="199"/>
      <c r="AS29" s="196"/>
      <c r="AT29" s="197"/>
      <c r="AU29" s="199"/>
      <c r="AV29" s="196"/>
      <c r="AW29" s="51"/>
      <c r="AX29" s="49"/>
      <c r="AY29" s="377"/>
      <c r="AZ29" s="379"/>
      <c r="BA29" s="362"/>
      <c r="BB29" s="362"/>
      <c r="BC29" s="362"/>
      <c r="BD29" s="362"/>
      <c r="BE29" s="364"/>
      <c r="BF29" s="366"/>
      <c r="BG29" s="368"/>
      <c r="BH29" s="34"/>
      <c r="BI29" s="34"/>
      <c r="BJ29" s="36"/>
    </row>
    <row r="30" spans="1:62" ht="13.5" customHeight="1">
      <c r="A30" s="34"/>
      <c r="B30" s="202"/>
      <c r="C30" s="46"/>
      <c r="D30" s="46"/>
      <c r="E30" s="17"/>
      <c r="F30" s="46"/>
      <c r="G30" s="46"/>
      <c r="H30" s="17"/>
      <c r="I30" s="17"/>
      <c r="J30" s="17"/>
      <c r="K30" s="17"/>
      <c r="L30" s="46"/>
      <c r="M30" s="46"/>
      <c r="N30" s="17"/>
      <c r="O30" s="46"/>
      <c r="P30" s="46"/>
      <c r="Q30" s="17"/>
      <c r="R30" s="59"/>
      <c r="S30" s="59"/>
      <c r="T30" s="60"/>
      <c r="U30" s="46"/>
      <c r="V30" s="46"/>
      <c r="W30" s="17"/>
      <c r="X30" s="46"/>
      <c r="Y30" s="46"/>
      <c r="Z30" s="17"/>
      <c r="AA30" s="46"/>
      <c r="AB30" s="46"/>
      <c r="AC30" s="17"/>
      <c r="AD30" s="46"/>
      <c r="AE30" s="46"/>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46"/>
      <c r="BF30" s="62"/>
      <c r="BG30" s="63"/>
      <c r="BH30" s="34"/>
      <c r="BI30" s="34"/>
      <c r="BJ30" s="36"/>
    </row>
    <row r="31" spans="1:62" ht="21" customHeight="1">
      <c r="A31" s="34"/>
      <c r="B31" s="61"/>
      <c r="C31" s="410" t="s">
        <v>122</v>
      </c>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32"/>
      <c r="AT31" s="32"/>
      <c r="AU31" s="32"/>
      <c r="AV31" s="32"/>
      <c r="AW31" s="32"/>
      <c r="AX31" s="32"/>
      <c r="AY31" s="17"/>
      <c r="AZ31" s="17"/>
      <c r="BA31" s="17"/>
      <c r="BB31" s="17"/>
      <c r="BC31" s="17"/>
      <c r="BD31" s="17"/>
      <c r="BE31" s="46"/>
      <c r="BF31" s="62"/>
      <c r="BG31" s="63"/>
      <c r="BH31" s="34"/>
      <c r="BI31" s="34"/>
      <c r="BJ31" s="36"/>
    </row>
    <row r="32" spans="1:62" ht="13.5" customHeight="1">
      <c r="A32" s="34"/>
      <c r="B32" s="361" t="s">
        <v>101</v>
      </c>
      <c r="C32" s="396" t="str">
        <f>B34</f>
        <v>Ｔ．Ｃ．Ｏ　ＳＣ</v>
      </c>
      <c r="D32" s="396"/>
      <c r="E32" s="396"/>
      <c r="F32" s="396" t="str">
        <f>B36</f>
        <v>Z  団</v>
      </c>
      <c r="G32" s="396"/>
      <c r="H32" s="396"/>
      <c r="I32" s="407" t="str">
        <f>B38</f>
        <v>応神クラブ</v>
      </c>
      <c r="J32" s="407"/>
      <c r="K32" s="407"/>
      <c r="L32" s="396" t="str">
        <f>B40</f>
        <v>スクラッチ+</v>
      </c>
      <c r="M32" s="396"/>
      <c r="N32" s="396"/>
      <c r="O32" s="396" t="str">
        <f>B42</f>
        <v>オールディーズ</v>
      </c>
      <c r="P32" s="396"/>
      <c r="Q32" s="396"/>
      <c r="R32" s="396" t="str">
        <f>B44</f>
        <v>津田ＦＣ</v>
      </c>
      <c r="S32" s="396"/>
      <c r="T32" s="396"/>
      <c r="U32" s="396" t="str">
        <f>B46</f>
        <v>レッドオールド</v>
      </c>
      <c r="V32" s="396"/>
      <c r="W32" s="396"/>
      <c r="X32" s="396" t="str">
        <f>B48</f>
        <v>鳴門クラブ</v>
      </c>
      <c r="Y32" s="396"/>
      <c r="Z32" s="396"/>
      <c r="AA32" s="396" t="str">
        <f>B50</f>
        <v>スターウエスト</v>
      </c>
      <c r="AB32" s="396"/>
      <c r="AC32" s="396"/>
      <c r="AD32" s="396" t="str">
        <f>B52</f>
        <v>鴨島FC</v>
      </c>
      <c r="AE32" s="396"/>
      <c r="AF32" s="396"/>
      <c r="AG32" s="396" t="str">
        <f>B54</f>
        <v>川友楽</v>
      </c>
      <c r="AH32" s="396"/>
      <c r="AI32" s="396"/>
      <c r="AJ32" s="396" t="s">
        <v>75</v>
      </c>
      <c r="AK32" s="396"/>
      <c r="AL32" s="396"/>
      <c r="AM32" s="396" t="s">
        <v>75</v>
      </c>
      <c r="AN32" s="396"/>
      <c r="AO32" s="396"/>
      <c r="AP32" s="396" t="s">
        <v>75</v>
      </c>
      <c r="AQ32" s="396"/>
      <c r="AR32" s="396"/>
      <c r="AS32" s="396" t="s">
        <v>75</v>
      </c>
      <c r="AT32" s="396"/>
      <c r="AU32" s="396"/>
      <c r="AV32" s="396" t="s">
        <v>75</v>
      </c>
      <c r="AW32" s="396"/>
      <c r="AX32" s="396"/>
      <c r="AY32" s="404" t="s">
        <v>76</v>
      </c>
      <c r="AZ32" s="406" t="s">
        <v>77</v>
      </c>
      <c r="BA32" s="407"/>
      <c r="BB32" s="407"/>
      <c r="BC32" s="407" t="s">
        <v>78</v>
      </c>
      <c r="BD32" s="407"/>
      <c r="BE32" s="408"/>
      <c r="BF32" s="387" t="s">
        <v>79</v>
      </c>
      <c r="BG32" s="388" t="s">
        <v>127</v>
      </c>
      <c r="BH32" s="34"/>
      <c r="BI32" s="34"/>
      <c r="BJ32" s="36">
        <v>0</v>
      </c>
    </row>
    <row r="33" spans="1:62" ht="13.5" customHeight="1">
      <c r="A33" s="34"/>
      <c r="B33" s="362"/>
      <c r="C33" s="397"/>
      <c r="D33" s="397"/>
      <c r="E33" s="397"/>
      <c r="F33" s="397"/>
      <c r="G33" s="397"/>
      <c r="H33" s="397"/>
      <c r="I33" s="361"/>
      <c r="J33" s="361"/>
      <c r="K33" s="361"/>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405"/>
      <c r="AZ33" s="38" t="s">
        <v>80</v>
      </c>
      <c r="BA33" s="21" t="s">
        <v>81</v>
      </c>
      <c r="BB33" s="21" t="s">
        <v>82</v>
      </c>
      <c r="BC33" s="21" t="s">
        <v>83</v>
      </c>
      <c r="BD33" s="21" t="s">
        <v>84</v>
      </c>
      <c r="BE33" s="39" t="s">
        <v>85</v>
      </c>
      <c r="BF33" s="387"/>
      <c r="BG33" s="389"/>
      <c r="BH33" s="34"/>
      <c r="BI33" s="34"/>
      <c r="BJ33" s="36">
        <v>1</v>
      </c>
    </row>
    <row r="34" spans="1:62" ht="13.5" customHeight="1">
      <c r="A34" s="34"/>
      <c r="B34" s="386" t="s">
        <v>92</v>
      </c>
      <c r="C34" s="390"/>
      <c r="D34" s="391"/>
      <c r="E34" s="392"/>
      <c r="F34" s="107"/>
      <c r="G34" s="56"/>
      <c r="H34" s="109"/>
      <c r="I34" s="107"/>
      <c r="J34" s="56"/>
      <c r="K34" s="109"/>
      <c r="L34" s="107"/>
      <c r="M34" s="56"/>
      <c r="N34" s="109"/>
      <c r="O34" s="107"/>
      <c r="P34" s="56"/>
      <c r="Q34" s="109"/>
      <c r="R34" s="107"/>
      <c r="S34" s="56"/>
      <c r="T34" s="109"/>
      <c r="U34" s="107"/>
      <c r="V34" s="56"/>
      <c r="W34" s="109"/>
      <c r="X34" s="107"/>
      <c r="Y34" s="56"/>
      <c r="Z34" s="109"/>
      <c r="AA34" s="107"/>
      <c r="AB34" s="56"/>
      <c r="AC34" s="109"/>
      <c r="AD34" s="107"/>
      <c r="AE34" s="56"/>
      <c r="AF34" s="109"/>
      <c r="AG34" s="107"/>
      <c r="AH34" s="56"/>
      <c r="AI34" s="109"/>
      <c r="AJ34" s="107"/>
      <c r="AK34" s="56"/>
      <c r="AL34" s="109"/>
      <c r="AM34" s="107"/>
      <c r="AN34" s="56"/>
      <c r="AO34" s="109"/>
      <c r="AP34" s="107"/>
      <c r="AQ34" s="56"/>
      <c r="AR34" s="109"/>
      <c r="AS34" s="107"/>
      <c r="AT34" s="56"/>
      <c r="AU34" s="109"/>
      <c r="AV34" s="107"/>
      <c r="AW34" s="56"/>
      <c r="AX34" s="109"/>
      <c r="AY34" s="376">
        <f>AZ34+BA34+BB34</f>
        <v>0</v>
      </c>
      <c r="AZ34" s="378"/>
      <c r="BA34" s="361"/>
      <c r="BB34" s="361"/>
      <c r="BC34" s="361">
        <f>+C34+F34+I34+L34+O34+R34+U34+X34+AA34+AD34+AG34+AJ34+AM34+AV34+AP34+AS34</f>
        <v>0</v>
      </c>
      <c r="BD34" s="361">
        <f>+E34+H34+K34+N34+Q34+T34+W34+Z34+AC34+AF34+AI34+AL34+AO34+AX34+AR34+AU34</f>
        <v>0</v>
      </c>
      <c r="BE34" s="363">
        <f>+BC34-BD34</f>
        <v>0</v>
      </c>
      <c r="BF34" s="365">
        <f>+(AZ34*3)+(BA34*1)</f>
        <v>0</v>
      </c>
      <c r="BG34" s="367">
        <v>1</v>
      </c>
      <c r="BH34" s="34"/>
      <c r="BI34" s="34"/>
      <c r="BJ34" s="36">
        <v>2</v>
      </c>
    </row>
    <row r="35" spans="1:62" ht="13.5" customHeight="1">
      <c r="A35" s="34"/>
      <c r="B35" s="386"/>
      <c r="C35" s="393"/>
      <c r="D35" s="394"/>
      <c r="E35" s="395"/>
      <c r="F35" s="103"/>
      <c r="G35" s="104"/>
      <c r="H35" s="105"/>
      <c r="I35" s="103"/>
      <c r="J35" s="104"/>
      <c r="K35" s="105"/>
      <c r="L35" s="103"/>
      <c r="M35" s="104"/>
      <c r="N35" s="105"/>
      <c r="O35" s="103"/>
      <c r="P35" s="104"/>
      <c r="Q35" s="105"/>
      <c r="R35" s="103"/>
      <c r="S35" s="104"/>
      <c r="T35" s="105"/>
      <c r="U35" s="103"/>
      <c r="V35" s="104"/>
      <c r="W35" s="105"/>
      <c r="X35" s="103"/>
      <c r="Y35" s="104"/>
      <c r="Z35" s="105"/>
      <c r="AA35" s="103"/>
      <c r="AB35" s="104"/>
      <c r="AC35" s="105"/>
      <c r="AD35" s="103"/>
      <c r="AE35" s="104"/>
      <c r="AF35" s="105"/>
      <c r="AG35" s="103"/>
      <c r="AH35" s="104"/>
      <c r="AI35" s="105"/>
      <c r="AJ35" s="103"/>
      <c r="AK35" s="104"/>
      <c r="AL35" s="105"/>
      <c r="AM35" s="103"/>
      <c r="AN35" s="104"/>
      <c r="AO35" s="105"/>
      <c r="AP35" s="103"/>
      <c r="AQ35" s="104"/>
      <c r="AR35" s="105"/>
      <c r="AS35" s="103"/>
      <c r="AT35" s="104"/>
      <c r="AU35" s="105"/>
      <c r="AV35" s="103"/>
      <c r="AW35" s="104"/>
      <c r="AX35" s="105"/>
      <c r="AY35" s="377"/>
      <c r="AZ35" s="379"/>
      <c r="BA35" s="362"/>
      <c r="BB35" s="362"/>
      <c r="BC35" s="362"/>
      <c r="BD35" s="362"/>
      <c r="BE35" s="364"/>
      <c r="BF35" s="366"/>
      <c r="BG35" s="368"/>
      <c r="BH35" s="34"/>
      <c r="BI35" s="34"/>
      <c r="BJ35" s="36">
        <v>3</v>
      </c>
    </row>
    <row r="36" spans="1:62" ht="13.5" customHeight="1">
      <c r="A36" s="34"/>
      <c r="B36" s="418" t="s">
        <v>86</v>
      </c>
      <c r="C36" s="107"/>
      <c r="D36" s="56"/>
      <c r="E36" s="109"/>
      <c r="F36" s="380"/>
      <c r="G36" s="381"/>
      <c r="H36" s="382"/>
      <c r="I36" s="107"/>
      <c r="J36" s="56"/>
      <c r="K36" s="109"/>
      <c r="L36" s="107"/>
      <c r="M36" s="56"/>
      <c r="N36" s="109"/>
      <c r="O36" s="107"/>
      <c r="P36" s="56"/>
      <c r="Q36" s="109"/>
      <c r="R36" s="107"/>
      <c r="S36" s="56"/>
      <c r="T36" s="109"/>
      <c r="U36" s="107"/>
      <c r="V36" s="56"/>
      <c r="W36" s="109"/>
      <c r="X36" s="107"/>
      <c r="Y36" s="56"/>
      <c r="Z36" s="109"/>
      <c r="AA36" s="107"/>
      <c r="AB36" s="56"/>
      <c r="AC36" s="109"/>
      <c r="AD36" s="107"/>
      <c r="AE36" s="56"/>
      <c r="AF36" s="109"/>
      <c r="AG36" s="107"/>
      <c r="AH36" s="56"/>
      <c r="AI36" s="109"/>
      <c r="AJ36" s="107"/>
      <c r="AK36" s="56"/>
      <c r="AL36" s="109"/>
      <c r="AM36" s="107"/>
      <c r="AN36" s="56"/>
      <c r="AO36" s="109"/>
      <c r="AP36" s="107"/>
      <c r="AQ36" s="56"/>
      <c r="AR36" s="109"/>
      <c r="AS36" s="107"/>
      <c r="AT36" s="56"/>
      <c r="AU36" s="109"/>
      <c r="AV36" s="107"/>
      <c r="AW36" s="56"/>
      <c r="AX36" s="109"/>
      <c r="AY36" s="376">
        <f>AZ36+BA36+BB36</f>
        <v>0</v>
      </c>
      <c r="AZ36" s="378"/>
      <c r="BA36" s="361"/>
      <c r="BB36" s="361"/>
      <c r="BC36" s="361">
        <f>+C36+F36+I36+L36+O36+R36+U36+X36+AA36+AD36+AG36+AJ36+AM36+AV36+AP36+AS36</f>
        <v>0</v>
      </c>
      <c r="BD36" s="361">
        <f>+E36+H36+K36+N36+Q36+T36+W36+Z36+AC36+AF36+AI36+AL36+AO36+AX36+AR36+AU36</f>
        <v>0</v>
      </c>
      <c r="BE36" s="363">
        <f>+BC36-BD36</f>
        <v>0</v>
      </c>
      <c r="BF36" s="365">
        <f>+(AZ36*3)+(BA36*1)</f>
        <v>0</v>
      </c>
      <c r="BG36" s="367">
        <v>5</v>
      </c>
      <c r="BH36" s="34"/>
      <c r="BI36" s="34"/>
      <c r="BJ36" s="36">
        <v>4</v>
      </c>
    </row>
    <row r="37" spans="1:62" ht="13.5" customHeight="1">
      <c r="A37" s="34"/>
      <c r="B37" s="418"/>
      <c r="C37" s="103"/>
      <c r="D37" s="104"/>
      <c r="E37" s="105"/>
      <c r="F37" s="383"/>
      <c r="G37" s="384"/>
      <c r="H37" s="385"/>
      <c r="I37" s="103"/>
      <c r="J37" s="104"/>
      <c r="K37" s="105"/>
      <c r="L37" s="103"/>
      <c r="M37" s="104"/>
      <c r="N37" s="105"/>
      <c r="O37" s="103"/>
      <c r="P37" s="104"/>
      <c r="Q37" s="105"/>
      <c r="R37" s="103"/>
      <c r="S37" s="104"/>
      <c r="T37" s="105"/>
      <c r="U37" s="103"/>
      <c r="V37" s="104"/>
      <c r="W37" s="105"/>
      <c r="X37" s="103"/>
      <c r="Y37" s="104"/>
      <c r="Z37" s="105"/>
      <c r="AA37" s="103"/>
      <c r="AB37" s="104"/>
      <c r="AC37" s="105"/>
      <c r="AD37" s="103"/>
      <c r="AE37" s="104"/>
      <c r="AF37" s="105"/>
      <c r="AG37" s="103"/>
      <c r="AH37" s="104"/>
      <c r="AI37" s="105"/>
      <c r="AJ37" s="103"/>
      <c r="AK37" s="104"/>
      <c r="AL37" s="105"/>
      <c r="AM37" s="103"/>
      <c r="AN37" s="104"/>
      <c r="AO37" s="105"/>
      <c r="AP37" s="103"/>
      <c r="AQ37" s="104"/>
      <c r="AR37" s="105"/>
      <c r="AS37" s="103"/>
      <c r="AT37" s="104"/>
      <c r="AU37" s="105"/>
      <c r="AV37" s="103"/>
      <c r="AW37" s="104"/>
      <c r="AX37" s="105"/>
      <c r="AY37" s="377"/>
      <c r="AZ37" s="379"/>
      <c r="BA37" s="362"/>
      <c r="BB37" s="362"/>
      <c r="BC37" s="362"/>
      <c r="BD37" s="362"/>
      <c r="BE37" s="364"/>
      <c r="BF37" s="366"/>
      <c r="BG37" s="368"/>
      <c r="BH37" s="34"/>
      <c r="BI37" s="34"/>
      <c r="BJ37" s="36">
        <v>5</v>
      </c>
    </row>
    <row r="38" spans="1:62" ht="13.5" customHeight="1">
      <c r="A38" s="34"/>
      <c r="B38" s="386" t="s">
        <v>71</v>
      </c>
      <c r="C38" s="107"/>
      <c r="D38" s="56"/>
      <c r="E38" s="109"/>
      <c r="F38" s="107"/>
      <c r="G38" s="56"/>
      <c r="H38" s="109"/>
      <c r="I38" s="380"/>
      <c r="J38" s="381"/>
      <c r="K38" s="382"/>
      <c r="L38" s="107"/>
      <c r="M38" s="56"/>
      <c r="N38" s="109"/>
      <c r="O38" s="107"/>
      <c r="P38" s="56"/>
      <c r="Q38" s="109"/>
      <c r="R38" s="107"/>
      <c r="S38" s="56"/>
      <c r="T38" s="109"/>
      <c r="U38" s="107"/>
      <c r="V38" s="56"/>
      <c r="W38" s="109"/>
      <c r="X38" s="107"/>
      <c r="Y38" s="56"/>
      <c r="Z38" s="109"/>
      <c r="AA38" s="107"/>
      <c r="AB38" s="56"/>
      <c r="AC38" s="109"/>
      <c r="AD38" s="107"/>
      <c r="AE38" s="56"/>
      <c r="AF38" s="109"/>
      <c r="AG38" s="107"/>
      <c r="AH38" s="56"/>
      <c r="AI38" s="109"/>
      <c r="AJ38" s="107"/>
      <c r="AK38" s="56"/>
      <c r="AL38" s="109"/>
      <c r="AM38" s="107"/>
      <c r="AN38" s="56"/>
      <c r="AO38" s="109"/>
      <c r="AP38" s="107"/>
      <c r="AQ38" s="56"/>
      <c r="AR38" s="109"/>
      <c r="AS38" s="107"/>
      <c r="AT38" s="56"/>
      <c r="AU38" s="109"/>
      <c r="AV38" s="107"/>
      <c r="AW38" s="56"/>
      <c r="AX38" s="109"/>
      <c r="AY38" s="376">
        <f>AZ38+BA38+BB38</f>
        <v>0</v>
      </c>
      <c r="AZ38" s="378"/>
      <c r="BA38" s="361"/>
      <c r="BB38" s="361"/>
      <c r="BC38" s="361">
        <f>+C38+F38+I38+L38+O38+R38+U38+X38+AA38+AD38+AG38+AJ38+AM38+AV38+AP38+AS38</f>
        <v>0</v>
      </c>
      <c r="BD38" s="361">
        <f>+E38+H38+K38+N38+Q38+T38+W38+Z38+AC38+AF38+AI38+AL38+AO38+AX38+AR38+AU38</f>
        <v>0</v>
      </c>
      <c r="BE38" s="363">
        <f>+BC38-BD38</f>
        <v>0</v>
      </c>
      <c r="BF38" s="365">
        <f>+(AZ38*3)+(BA38*1)</f>
        <v>0</v>
      </c>
      <c r="BG38" s="367">
        <v>10</v>
      </c>
      <c r="BH38" s="34"/>
      <c r="BI38" s="34"/>
      <c r="BJ38" s="36">
        <v>6</v>
      </c>
    </row>
    <row r="39" spans="1:62" ht="13.5" customHeight="1">
      <c r="A39" s="34"/>
      <c r="B39" s="386"/>
      <c r="C39" s="103"/>
      <c r="D39" s="104"/>
      <c r="E39" s="105"/>
      <c r="F39" s="103"/>
      <c r="G39" s="104"/>
      <c r="H39" s="105"/>
      <c r="I39" s="383"/>
      <c r="J39" s="384"/>
      <c r="K39" s="385"/>
      <c r="L39" s="103"/>
      <c r="M39" s="104"/>
      <c r="N39" s="105"/>
      <c r="O39" s="103"/>
      <c r="P39" s="104"/>
      <c r="Q39" s="105"/>
      <c r="R39" s="103"/>
      <c r="S39" s="104"/>
      <c r="T39" s="105"/>
      <c r="U39" s="103"/>
      <c r="V39" s="104"/>
      <c r="W39" s="105"/>
      <c r="X39" s="103"/>
      <c r="Y39" s="104"/>
      <c r="Z39" s="105"/>
      <c r="AA39" s="103"/>
      <c r="AB39" s="104"/>
      <c r="AC39" s="105"/>
      <c r="AD39" s="103"/>
      <c r="AE39" s="104"/>
      <c r="AF39" s="105"/>
      <c r="AG39" s="103"/>
      <c r="AH39" s="104"/>
      <c r="AI39" s="105"/>
      <c r="AJ39" s="103"/>
      <c r="AK39" s="104"/>
      <c r="AL39" s="105"/>
      <c r="AM39" s="103"/>
      <c r="AN39" s="104"/>
      <c r="AO39" s="105"/>
      <c r="AP39" s="103"/>
      <c r="AQ39" s="104"/>
      <c r="AR39" s="105"/>
      <c r="AS39" s="103"/>
      <c r="AT39" s="104"/>
      <c r="AU39" s="105"/>
      <c r="AV39" s="103"/>
      <c r="AW39" s="104"/>
      <c r="AX39" s="105"/>
      <c r="AY39" s="377"/>
      <c r="AZ39" s="379"/>
      <c r="BA39" s="362"/>
      <c r="BB39" s="362"/>
      <c r="BC39" s="362"/>
      <c r="BD39" s="362"/>
      <c r="BE39" s="364"/>
      <c r="BF39" s="366"/>
      <c r="BG39" s="368"/>
      <c r="BH39" s="34"/>
      <c r="BI39" s="34"/>
      <c r="BJ39" s="36">
        <v>7</v>
      </c>
    </row>
    <row r="40" spans="1:62" ht="13.5" customHeight="1">
      <c r="A40" s="34"/>
      <c r="B40" s="386" t="s">
        <v>97</v>
      </c>
      <c r="C40" s="107"/>
      <c r="D40" s="56"/>
      <c r="E40" s="109"/>
      <c r="F40" s="107"/>
      <c r="G40" s="56"/>
      <c r="H40" s="109"/>
      <c r="I40" s="107"/>
      <c r="J40" s="56"/>
      <c r="K40" s="109"/>
      <c r="L40" s="380"/>
      <c r="M40" s="381"/>
      <c r="N40" s="382"/>
      <c r="O40" s="107"/>
      <c r="P40" s="56"/>
      <c r="Q40" s="109"/>
      <c r="R40" s="107"/>
      <c r="S40" s="56"/>
      <c r="T40" s="109"/>
      <c r="U40" s="107"/>
      <c r="V40" s="56"/>
      <c r="W40" s="109"/>
      <c r="X40" s="107"/>
      <c r="Y40" s="56"/>
      <c r="Z40" s="109"/>
      <c r="AA40" s="107"/>
      <c r="AB40" s="56"/>
      <c r="AC40" s="109"/>
      <c r="AD40" s="107"/>
      <c r="AE40" s="56"/>
      <c r="AF40" s="109"/>
      <c r="AG40" s="107"/>
      <c r="AH40" s="56"/>
      <c r="AI40" s="109"/>
      <c r="AJ40" s="107"/>
      <c r="AK40" s="56"/>
      <c r="AL40" s="109"/>
      <c r="AM40" s="107"/>
      <c r="AN40" s="56"/>
      <c r="AO40" s="109"/>
      <c r="AP40" s="107"/>
      <c r="AQ40" s="56"/>
      <c r="AR40" s="109"/>
      <c r="AS40" s="107"/>
      <c r="AT40" s="56"/>
      <c r="AU40" s="109"/>
      <c r="AV40" s="107"/>
      <c r="AW40" s="56"/>
      <c r="AX40" s="109"/>
      <c r="AY40" s="376">
        <f>AZ40+BA40+BB40</f>
        <v>0</v>
      </c>
      <c r="AZ40" s="378"/>
      <c r="BA40" s="361"/>
      <c r="BB40" s="361"/>
      <c r="BC40" s="361">
        <f>+C40+F40+I40+L40+O40+R40+U40+X40+AA40+AD40+AG40+AJ40+AM40+AV40+AP40+AS40</f>
        <v>0</v>
      </c>
      <c r="BD40" s="361">
        <f>+E40+H40+K40+N40+Q40+T40+W40+Z40+AC40+AF40+AI40+AL40+AO40+AX40+AR40+AU40</f>
        <v>0</v>
      </c>
      <c r="BE40" s="363">
        <f>+BC40-BD40</f>
        <v>0</v>
      </c>
      <c r="BF40" s="365">
        <f>+(AZ40*3)+(BA40*1)</f>
        <v>0</v>
      </c>
      <c r="BG40" s="367">
        <v>9</v>
      </c>
      <c r="BH40" s="34"/>
      <c r="BI40" s="34"/>
      <c r="BJ40" s="36">
        <v>8</v>
      </c>
    </row>
    <row r="41" spans="1:62" ht="13.5" customHeight="1">
      <c r="A41" s="34"/>
      <c r="B41" s="386"/>
      <c r="C41" s="103"/>
      <c r="D41" s="104"/>
      <c r="E41" s="105"/>
      <c r="F41" s="103"/>
      <c r="G41" s="104"/>
      <c r="H41" s="105"/>
      <c r="I41" s="103"/>
      <c r="J41" s="104"/>
      <c r="K41" s="105"/>
      <c r="L41" s="383"/>
      <c r="M41" s="384"/>
      <c r="N41" s="385"/>
      <c r="O41" s="103"/>
      <c r="P41" s="104"/>
      <c r="Q41" s="105"/>
      <c r="R41" s="103"/>
      <c r="S41" s="104"/>
      <c r="T41" s="105"/>
      <c r="U41" s="103"/>
      <c r="V41" s="104"/>
      <c r="W41" s="105"/>
      <c r="X41" s="103"/>
      <c r="Y41" s="104"/>
      <c r="Z41" s="105"/>
      <c r="AA41" s="103"/>
      <c r="AB41" s="104"/>
      <c r="AC41" s="105"/>
      <c r="AD41" s="103"/>
      <c r="AE41" s="104"/>
      <c r="AF41" s="105"/>
      <c r="AG41" s="103"/>
      <c r="AH41" s="104"/>
      <c r="AI41" s="105"/>
      <c r="AJ41" s="103"/>
      <c r="AK41" s="104"/>
      <c r="AL41" s="105"/>
      <c r="AM41" s="103"/>
      <c r="AN41" s="104"/>
      <c r="AO41" s="105"/>
      <c r="AP41" s="103"/>
      <c r="AQ41" s="104"/>
      <c r="AR41" s="105"/>
      <c r="AS41" s="103"/>
      <c r="AT41" s="104"/>
      <c r="AU41" s="105"/>
      <c r="AV41" s="103"/>
      <c r="AW41" s="104"/>
      <c r="AX41" s="105"/>
      <c r="AY41" s="377"/>
      <c r="AZ41" s="379"/>
      <c r="BA41" s="362"/>
      <c r="BB41" s="362"/>
      <c r="BC41" s="362"/>
      <c r="BD41" s="362"/>
      <c r="BE41" s="364"/>
      <c r="BF41" s="366"/>
      <c r="BG41" s="368"/>
      <c r="BH41" s="34"/>
      <c r="BI41" s="34"/>
      <c r="BJ41" s="36">
        <v>9</v>
      </c>
    </row>
    <row r="42" spans="1:62" ht="13.5" customHeight="1">
      <c r="A42" s="34"/>
      <c r="B42" s="386" t="s">
        <v>96</v>
      </c>
      <c r="C42" s="107"/>
      <c r="D42" s="56"/>
      <c r="E42" s="109"/>
      <c r="F42" s="107"/>
      <c r="G42" s="56"/>
      <c r="H42" s="109"/>
      <c r="I42" s="107"/>
      <c r="J42" s="56"/>
      <c r="K42" s="109"/>
      <c r="L42" s="107"/>
      <c r="M42" s="56"/>
      <c r="N42" s="109"/>
      <c r="O42" s="380"/>
      <c r="P42" s="381"/>
      <c r="Q42" s="382"/>
      <c r="R42" s="107"/>
      <c r="S42" s="56"/>
      <c r="T42" s="109"/>
      <c r="U42" s="107"/>
      <c r="V42" s="56"/>
      <c r="W42" s="109"/>
      <c r="X42" s="107"/>
      <c r="Y42" s="56"/>
      <c r="Z42" s="109"/>
      <c r="AA42" s="107"/>
      <c r="AB42" s="56"/>
      <c r="AC42" s="109"/>
      <c r="AD42" s="107"/>
      <c r="AE42" s="56"/>
      <c r="AF42" s="109"/>
      <c r="AG42" s="107"/>
      <c r="AH42" s="56"/>
      <c r="AI42" s="109"/>
      <c r="AJ42" s="107"/>
      <c r="AK42" s="56"/>
      <c r="AL42" s="109"/>
      <c r="AM42" s="107"/>
      <c r="AN42" s="56"/>
      <c r="AO42" s="109"/>
      <c r="AP42" s="107"/>
      <c r="AQ42" s="56"/>
      <c r="AR42" s="109"/>
      <c r="AS42" s="107"/>
      <c r="AT42" s="56"/>
      <c r="AU42" s="109"/>
      <c r="AV42" s="107"/>
      <c r="AW42" s="56"/>
      <c r="AX42" s="109"/>
      <c r="AY42" s="376">
        <f>AZ42+BA42+BB42</f>
        <v>0</v>
      </c>
      <c r="AZ42" s="378"/>
      <c r="BA42" s="361"/>
      <c r="BB42" s="361"/>
      <c r="BC42" s="361">
        <f>+C42+F42+I42+L42+O42+R42+U42+X42+AA42+AD42+AG42+AJ42+AM42+AV42+AP42+AS42</f>
        <v>0</v>
      </c>
      <c r="BD42" s="361">
        <f>+E42+H42+K42+N42+Q42+T42+W42+Z42+AC42+AF42+AI42+AL42+AO42+AX42+AR42+AU42</f>
        <v>0</v>
      </c>
      <c r="BE42" s="363">
        <f>+BC42-BD42</f>
        <v>0</v>
      </c>
      <c r="BF42" s="365">
        <f>+(AZ42*3)+(BA42*1)</f>
        <v>0</v>
      </c>
      <c r="BG42" s="367">
        <v>3</v>
      </c>
      <c r="BH42" s="34"/>
      <c r="BI42" s="34"/>
      <c r="BJ42" s="36">
        <v>10</v>
      </c>
    </row>
    <row r="43" spans="1:62" ht="13.5" customHeight="1">
      <c r="A43" s="34"/>
      <c r="B43" s="386"/>
      <c r="C43" s="103"/>
      <c r="D43" s="104"/>
      <c r="E43" s="105"/>
      <c r="F43" s="103"/>
      <c r="G43" s="104"/>
      <c r="H43" s="105"/>
      <c r="I43" s="103"/>
      <c r="J43" s="104"/>
      <c r="K43" s="105"/>
      <c r="L43" s="103"/>
      <c r="M43" s="104"/>
      <c r="N43" s="105"/>
      <c r="O43" s="383"/>
      <c r="P43" s="384"/>
      <c r="Q43" s="385"/>
      <c r="R43" s="103"/>
      <c r="S43" s="104"/>
      <c r="T43" s="105"/>
      <c r="U43" s="103"/>
      <c r="V43" s="104"/>
      <c r="W43" s="105"/>
      <c r="X43" s="103"/>
      <c r="Y43" s="104"/>
      <c r="Z43" s="105"/>
      <c r="AA43" s="103"/>
      <c r="AB43" s="104"/>
      <c r="AC43" s="105"/>
      <c r="AD43" s="103"/>
      <c r="AE43" s="104"/>
      <c r="AF43" s="105"/>
      <c r="AG43" s="103"/>
      <c r="AH43" s="104"/>
      <c r="AI43" s="105"/>
      <c r="AJ43" s="103"/>
      <c r="AK43" s="104"/>
      <c r="AL43" s="105"/>
      <c r="AM43" s="103"/>
      <c r="AN43" s="104"/>
      <c r="AO43" s="105"/>
      <c r="AP43" s="103"/>
      <c r="AQ43" s="104"/>
      <c r="AR43" s="105"/>
      <c r="AS43" s="103"/>
      <c r="AT43" s="104"/>
      <c r="AU43" s="105"/>
      <c r="AV43" s="103"/>
      <c r="AW43" s="104"/>
      <c r="AX43" s="105"/>
      <c r="AY43" s="377"/>
      <c r="AZ43" s="379"/>
      <c r="BA43" s="362"/>
      <c r="BB43" s="362"/>
      <c r="BC43" s="362"/>
      <c r="BD43" s="362"/>
      <c r="BE43" s="364"/>
      <c r="BF43" s="366"/>
      <c r="BG43" s="368"/>
      <c r="BH43" s="34"/>
      <c r="BI43" s="34"/>
      <c r="BJ43" s="36">
        <v>11</v>
      </c>
    </row>
    <row r="44" spans="1:62" ht="13.5" customHeight="1">
      <c r="A44" s="34"/>
      <c r="B44" s="419" t="s">
        <v>74</v>
      </c>
      <c r="C44" s="107"/>
      <c r="D44" s="56"/>
      <c r="E44" s="109"/>
      <c r="F44" s="107"/>
      <c r="G44" s="56"/>
      <c r="H44" s="109"/>
      <c r="I44" s="107"/>
      <c r="J44" s="56"/>
      <c r="K44" s="109"/>
      <c r="L44" s="107"/>
      <c r="M44" s="56"/>
      <c r="N44" s="109"/>
      <c r="O44" s="107"/>
      <c r="P44" s="56"/>
      <c r="Q44" s="109"/>
      <c r="R44" s="380"/>
      <c r="S44" s="381"/>
      <c r="T44" s="382"/>
      <c r="U44" s="107"/>
      <c r="V44" s="56"/>
      <c r="W44" s="109"/>
      <c r="X44" s="107"/>
      <c r="Y44" s="56"/>
      <c r="Z44" s="109"/>
      <c r="AA44" s="107"/>
      <c r="AB44" s="56"/>
      <c r="AC44" s="109"/>
      <c r="AD44" s="107"/>
      <c r="AE44" s="56"/>
      <c r="AF44" s="109"/>
      <c r="AG44" s="107"/>
      <c r="AH44" s="56"/>
      <c r="AI44" s="109"/>
      <c r="AJ44" s="107"/>
      <c r="AK44" s="56"/>
      <c r="AL44" s="109"/>
      <c r="AM44" s="107"/>
      <c r="AN44" s="56"/>
      <c r="AO44" s="109"/>
      <c r="AP44" s="107"/>
      <c r="AQ44" s="56"/>
      <c r="AR44" s="109"/>
      <c r="AS44" s="107"/>
      <c r="AT44" s="56"/>
      <c r="AU44" s="109"/>
      <c r="AV44" s="107"/>
      <c r="AW44" s="56"/>
      <c r="AX44" s="109"/>
      <c r="AY44" s="376">
        <f>AZ44+BA44+BB44</f>
        <v>0</v>
      </c>
      <c r="AZ44" s="378"/>
      <c r="BA44" s="361"/>
      <c r="BB44" s="361"/>
      <c r="BC44" s="361">
        <f>+C44+F44+I44+L44+O44+R44+U44+X44+AA44+AD44+AG44+AJ44+AM44+AV44+AP44+AS44</f>
        <v>0</v>
      </c>
      <c r="BD44" s="361">
        <f>+E44+H44+K44+N44+Q44+T44+W44+Z44+AC44+AF44+AI44+AL44+AO44+AX44+AR44+AU44</f>
        <v>0</v>
      </c>
      <c r="BE44" s="363">
        <f>+BC44-BD44</f>
        <v>0</v>
      </c>
      <c r="BF44" s="365">
        <f>+(AZ44*3)+(BA44*1)</f>
        <v>0</v>
      </c>
      <c r="BG44" s="367">
        <v>2</v>
      </c>
      <c r="BH44" s="34"/>
      <c r="BI44" s="34"/>
      <c r="BJ44" s="36">
        <v>12</v>
      </c>
    </row>
    <row r="45" spans="1:62" ht="13.5" customHeight="1">
      <c r="A45" s="34"/>
      <c r="B45" s="420"/>
      <c r="C45" s="103"/>
      <c r="D45" s="104"/>
      <c r="E45" s="105"/>
      <c r="F45" s="103"/>
      <c r="G45" s="104"/>
      <c r="H45" s="105"/>
      <c r="I45" s="103"/>
      <c r="J45" s="104"/>
      <c r="K45" s="105"/>
      <c r="L45" s="103"/>
      <c r="M45" s="104"/>
      <c r="N45" s="105"/>
      <c r="O45" s="103"/>
      <c r="P45" s="104"/>
      <c r="Q45" s="105"/>
      <c r="R45" s="383"/>
      <c r="S45" s="384"/>
      <c r="T45" s="385"/>
      <c r="U45" s="103"/>
      <c r="V45" s="104"/>
      <c r="W45" s="105"/>
      <c r="X45" s="103"/>
      <c r="Y45" s="104"/>
      <c r="Z45" s="105"/>
      <c r="AA45" s="103"/>
      <c r="AB45" s="104"/>
      <c r="AC45" s="105"/>
      <c r="AD45" s="103"/>
      <c r="AE45" s="104"/>
      <c r="AF45" s="105"/>
      <c r="AG45" s="103"/>
      <c r="AH45" s="104"/>
      <c r="AI45" s="105"/>
      <c r="AJ45" s="103"/>
      <c r="AK45" s="104"/>
      <c r="AL45" s="105"/>
      <c r="AM45" s="103"/>
      <c r="AN45" s="104"/>
      <c r="AO45" s="105"/>
      <c r="AP45" s="103"/>
      <c r="AQ45" s="104"/>
      <c r="AR45" s="105"/>
      <c r="AS45" s="103"/>
      <c r="AT45" s="104"/>
      <c r="AU45" s="105"/>
      <c r="AV45" s="103"/>
      <c r="AW45" s="104"/>
      <c r="AX45" s="105"/>
      <c r="AY45" s="377"/>
      <c r="AZ45" s="379"/>
      <c r="BA45" s="362"/>
      <c r="BB45" s="362"/>
      <c r="BC45" s="362"/>
      <c r="BD45" s="362"/>
      <c r="BE45" s="364"/>
      <c r="BF45" s="366"/>
      <c r="BG45" s="368"/>
      <c r="BH45" s="34"/>
      <c r="BI45" s="34"/>
      <c r="BJ45" s="36">
        <v>13</v>
      </c>
    </row>
    <row r="46" spans="1:62" ht="13.5" customHeight="1">
      <c r="A46" s="34"/>
      <c r="B46" s="386" t="s">
        <v>61</v>
      </c>
      <c r="C46" s="107"/>
      <c r="D46" s="56"/>
      <c r="E46" s="109"/>
      <c r="F46" s="107"/>
      <c r="G46" s="56"/>
      <c r="H46" s="109"/>
      <c r="I46" s="107"/>
      <c r="J46" s="56"/>
      <c r="K46" s="109"/>
      <c r="L46" s="107"/>
      <c r="M46" s="56"/>
      <c r="N46" s="109"/>
      <c r="O46" s="107"/>
      <c r="P46" s="56"/>
      <c r="Q46" s="109"/>
      <c r="R46" s="107"/>
      <c r="S46" s="56"/>
      <c r="T46" s="109"/>
      <c r="U46" s="380"/>
      <c r="V46" s="381"/>
      <c r="W46" s="382"/>
      <c r="X46" s="107"/>
      <c r="Y46" s="56"/>
      <c r="Z46" s="109"/>
      <c r="AA46" s="107"/>
      <c r="AB46" s="56"/>
      <c r="AC46" s="109"/>
      <c r="AD46" s="107"/>
      <c r="AE46" s="56"/>
      <c r="AF46" s="109"/>
      <c r="AG46" s="107"/>
      <c r="AH46" s="56"/>
      <c r="AI46" s="109"/>
      <c r="AJ46" s="107"/>
      <c r="AK46" s="56"/>
      <c r="AL46" s="109"/>
      <c r="AM46" s="107"/>
      <c r="AN46" s="56"/>
      <c r="AO46" s="109"/>
      <c r="AP46" s="107"/>
      <c r="AQ46" s="56"/>
      <c r="AR46" s="109"/>
      <c r="AS46" s="107"/>
      <c r="AT46" s="56"/>
      <c r="AU46" s="109"/>
      <c r="AV46" s="107"/>
      <c r="AW46" s="56"/>
      <c r="AX46" s="109"/>
      <c r="AY46" s="376">
        <f>AZ46+BA46+BB46</f>
        <v>0</v>
      </c>
      <c r="AZ46" s="378"/>
      <c r="BA46" s="361"/>
      <c r="BB46" s="361"/>
      <c r="BC46" s="361">
        <f>+C46+F46+I46+L46+O46+R46+U46+X46+AA46+AD46+AG46+AJ46+AM46+AV46+AP46+AS46</f>
        <v>0</v>
      </c>
      <c r="BD46" s="361">
        <f>+E46+H46+K46+N46+Q46+T46+W46+Z46+AC46+AF46+AI46+AL46+AO46+AX46+AR46+AU46</f>
        <v>0</v>
      </c>
      <c r="BE46" s="363">
        <f>+BC46-BD46</f>
        <v>0</v>
      </c>
      <c r="BF46" s="365">
        <f>+(AZ46*3)+(BA46*1)</f>
        <v>0</v>
      </c>
      <c r="BG46" s="367">
        <v>8</v>
      </c>
      <c r="BH46" s="34"/>
      <c r="BI46" s="34"/>
      <c r="BJ46" s="36">
        <v>14</v>
      </c>
    </row>
    <row r="47" spans="1:62" ht="13.5" customHeight="1">
      <c r="A47" s="34"/>
      <c r="B47" s="386"/>
      <c r="C47" s="103"/>
      <c r="D47" s="104"/>
      <c r="E47" s="105"/>
      <c r="F47" s="103"/>
      <c r="G47" s="104"/>
      <c r="H47" s="105"/>
      <c r="I47" s="103"/>
      <c r="J47" s="104"/>
      <c r="K47" s="105"/>
      <c r="L47" s="103"/>
      <c r="M47" s="104"/>
      <c r="N47" s="105"/>
      <c r="O47" s="103"/>
      <c r="P47" s="104"/>
      <c r="Q47" s="105"/>
      <c r="R47" s="103"/>
      <c r="S47" s="104"/>
      <c r="T47" s="105"/>
      <c r="U47" s="383"/>
      <c r="V47" s="384"/>
      <c r="W47" s="385"/>
      <c r="X47" s="103"/>
      <c r="Y47" s="104"/>
      <c r="Z47" s="105"/>
      <c r="AA47" s="103"/>
      <c r="AB47" s="104"/>
      <c r="AC47" s="105"/>
      <c r="AD47" s="103"/>
      <c r="AE47" s="104"/>
      <c r="AF47" s="105"/>
      <c r="AG47" s="103"/>
      <c r="AH47" s="104"/>
      <c r="AI47" s="105"/>
      <c r="AJ47" s="103"/>
      <c r="AK47" s="104"/>
      <c r="AL47" s="105"/>
      <c r="AM47" s="103"/>
      <c r="AN47" s="104"/>
      <c r="AO47" s="105"/>
      <c r="AP47" s="103"/>
      <c r="AQ47" s="104"/>
      <c r="AR47" s="105"/>
      <c r="AS47" s="103"/>
      <c r="AT47" s="104"/>
      <c r="AU47" s="105"/>
      <c r="AV47" s="103"/>
      <c r="AW47" s="104"/>
      <c r="AX47" s="105"/>
      <c r="AY47" s="377"/>
      <c r="AZ47" s="379"/>
      <c r="BA47" s="362"/>
      <c r="BB47" s="362"/>
      <c r="BC47" s="362"/>
      <c r="BD47" s="362"/>
      <c r="BE47" s="364"/>
      <c r="BF47" s="366"/>
      <c r="BG47" s="368"/>
      <c r="BH47" s="34"/>
      <c r="BI47" s="34"/>
      <c r="BJ47" s="36"/>
    </row>
    <row r="48" spans="1:62" ht="13.5" customHeight="1">
      <c r="A48" s="34"/>
      <c r="B48" s="409" t="s">
        <v>70</v>
      </c>
      <c r="C48" s="107"/>
      <c r="D48" s="56"/>
      <c r="E48" s="109"/>
      <c r="F48" s="107"/>
      <c r="G48" s="56"/>
      <c r="H48" s="109"/>
      <c r="I48" s="107"/>
      <c r="J48" s="56"/>
      <c r="K48" s="109"/>
      <c r="L48" s="107"/>
      <c r="M48" s="56"/>
      <c r="N48" s="109"/>
      <c r="O48" s="107"/>
      <c r="P48" s="56"/>
      <c r="Q48" s="109"/>
      <c r="R48" s="107"/>
      <c r="S48" s="56"/>
      <c r="T48" s="109"/>
      <c r="U48" s="107"/>
      <c r="V48" s="56"/>
      <c r="W48" s="109"/>
      <c r="X48" s="380"/>
      <c r="Y48" s="381"/>
      <c r="Z48" s="382"/>
      <c r="AA48" s="107"/>
      <c r="AB48" s="56"/>
      <c r="AC48" s="109"/>
      <c r="AD48" s="107"/>
      <c r="AE48" s="56"/>
      <c r="AF48" s="109"/>
      <c r="AG48" s="107"/>
      <c r="AH48" s="56"/>
      <c r="AI48" s="109"/>
      <c r="AJ48" s="107"/>
      <c r="AK48" s="56"/>
      <c r="AL48" s="109"/>
      <c r="AM48" s="107"/>
      <c r="AN48" s="56"/>
      <c r="AO48" s="109"/>
      <c r="AP48" s="107"/>
      <c r="AQ48" s="56"/>
      <c r="AR48" s="109"/>
      <c r="AS48" s="107"/>
      <c r="AT48" s="56"/>
      <c r="AU48" s="109"/>
      <c r="AV48" s="107"/>
      <c r="AW48" s="56"/>
      <c r="AX48" s="109"/>
      <c r="AY48" s="376">
        <f>AZ48+BA48+BB48</f>
        <v>0</v>
      </c>
      <c r="AZ48" s="378"/>
      <c r="BA48" s="361"/>
      <c r="BB48" s="361"/>
      <c r="BC48" s="361">
        <f>+C48+F48+I48+L48+O48+R48+U48+X48+AA48+AD48+AG48+AJ48+AM48+AV48+AP48+AS48</f>
        <v>0</v>
      </c>
      <c r="BD48" s="361">
        <f>+E48+H48+K48+N48+Q48+T48+W48+Z48+AC48+AF48+AI48+AL48+AO48+AX48+AR48+AU48</f>
        <v>0</v>
      </c>
      <c r="BE48" s="363">
        <f>+BC48-BD48</f>
        <v>0</v>
      </c>
      <c r="BF48" s="365">
        <f>+(AZ48*3)+(BA48*1)</f>
        <v>0</v>
      </c>
      <c r="BG48" s="367">
        <v>4</v>
      </c>
      <c r="BH48" s="34"/>
      <c r="BI48" s="34"/>
      <c r="BJ48" s="36"/>
    </row>
    <row r="49" spans="1:62" ht="13.5" customHeight="1">
      <c r="A49" s="34"/>
      <c r="B49" s="409"/>
      <c r="C49" s="103"/>
      <c r="D49" s="104"/>
      <c r="E49" s="105"/>
      <c r="F49" s="103"/>
      <c r="G49" s="104"/>
      <c r="H49" s="105"/>
      <c r="I49" s="103"/>
      <c r="J49" s="104"/>
      <c r="K49" s="105"/>
      <c r="L49" s="103"/>
      <c r="M49" s="104"/>
      <c r="N49" s="105"/>
      <c r="O49" s="103"/>
      <c r="P49" s="104"/>
      <c r="Q49" s="105"/>
      <c r="R49" s="103"/>
      <c r="S49" s="104"/>
      <c r="T49" s="105"/>
      <c r="U49" s="103"/>
      <c r="V49" s="104"/>
      <c r="W49" s="105"/>
      <c r="X49" s="383"/>
      <c r="Y49" s="384"/>
      <c r="Z49" s="385"/>
      <c r="AA49" s="103"/>
      <c r="AB49" s="104"/>
      <c r="AC49" s="105"/>
      <c r="AD49" s="103"/>
      <c r="AE49" s="104"/>
      <c r="AF49" s="105"/>
      <c r="AG49" s="103"/>
      <c r="AH49" s="104"/>
      <c r="AI49" s="105"/>
      <c r="AJ49" s="103"/>
      <c r="AK49" s="104"/>
      <c r="AL49" s="105"/>
      <c r="AM49" s="103"/>
      <c r="AN49" s="104"/>
      <c r="AO49" s="105"/>
      <c r="AP49" s="103"/>
      <c r="AQ49" s="104"/>
      <c r="AR49" s="105"/>
      <c r="AS49" s="103"/>
      <c r="AT49" s="104"/>
      <c r="AU49" s="105"/>
      <c r="AV49" s="103"/>
      <c r="AW49" s="104"/>
      <c r="AX49" s="105"/>
      <c r="AY49" s="377"/>
      <c r="AZ49" s="379"/>
      <c r="BA49" s="362"/>
      <c r="BB49" s="362"/>
      <c r="BC49" s="362"/>
      <c r="BD49" s="362"/>
      <c r="BE49" s="364"/>
      <c r="BF49" s="366"/>
      <c r="BG49" s="368"/>
      <c r="BH49" s="34"/>
      <c r="BI49" s="34"/>
      <c r="BJ49" s="36"/>
    </row>
    <row r="50" spans="1:62" ht="13.5" customHeight="1">
      <c r="A50" s="34"/>
      <c r="B50" s="386" t="s">
        <v>15</v>
      </c>
      <c r="C50" s="107"/>
      <c r="D50" s="56"/>
      <c r="E50" s="109"/>
      <c r="F50" s="107"/>
      <c r="G50" s="56"/>
      <c r="H50" s="109"/>
      <c r="I50" s="107"/>
      <c r="J50" s="56"/>
      <c r="K50" s="109"/>
      <c r="L50" s="107"/>
      <c r="M50" s="56"/>
      <c r="N50" s="109"/>
      <c r="O50" s="107"/>
      <c r="P50" s="56"/>
      <c r="Q50" s="109"/>
      <c r="R50" s="107"/>
      <c r="S50" s="56"/>
      <c r="T50" s="109"/>
      <c r="U50" s="107"/>
      <c r="V50" s="56"/>
      <c r="W50" s="109"/>
      <c r="X50" s="107"/>
      <c r="Y50" s="56"/>
      <c r="Z50" s="109"/>
      <c r="AA50" s="380"/>
      <c r="AB50" s="381"/>
      <c r="AC50" s="382"/>
      <c r="AD50" s="107"/>
      <c r="AE50" s="56"/>
      <c r="AF50" s="109"/>
      <c r="AG50" s="107"/>
      <c r="AH50" s="56"/>
      <c r="AI50" s="109"/>
      <c r="AJ50" s="107"/>
      <c r="AK50" s="56"/>
      <c r="AL50" s="109"/>
      <c r="AM50" s="107"/>
      <c r="AN50" s="56"/>
      <c r="AO50" s="109"/>
      <c r="AP50" s="107"/>
      <c r="AQ50" s="56"/>
      <c r="AR50" s="109"/>
      <c r="AS50" s="107"/>
      <c r="AT50" s="56"/>
      <c r="AU50" s="109"/>
      <c r="AV50" s="107"/>
      <c r="AW50" s="56"/>
      <c r="AX50" s="109"/>
      <c r="AY50" s="376">
        <f>AZ50+BA50+BB50</f>
        <v>0</v>
      </c>
      <c r="AZ50" s="378"/>
      <c r="BA50" s="361"/>
      <c r="BB50" s="361"/>
      <c r="BC50" s="361">
        <f>+C50+F50+I50+L50+O50+R50+U50+X50+AA50+AD50+AG50+AJ50+AM50+AV50+AP50+AS50</f>
        <v>0</v>
      </c>
      <c r="BD50" s="361">
        <f>+E50+H50+K50+N50+Q50+T50+W50+Z50+AC50+AF50+AI50+AL50+AO50+AX50+AR50+AU50</f>
        <v>0</v>
      </c>
      <c r="BE50" s="363">
        <f>+BC50-BD50</f>
        <v>0</v>
      </c>
      <c r="BF50" s="365">
        <f>+(AZ50*3)+(BA50*1)</f>
        <v>0</v>
      </c>
      <c r="BG50" s="367">
        <v>11</v>
      </c>
      <c r="BH50" s="34"/>
      <c r="BI50" s="34"/>
      <c r="BJ50" s="36"/>
    </row>
    <row r="51" spans="1:62" ht="13.5" customHeight="1">
      <c r="A51" s="34"/>
      <c r="B51" s="386"/>
      <c r="C51" s="103"/>
      <c r="D51" s="104"/>
      <c r="E51" s="105"/>
      <c r="F51" s="103"/>
      <c r="G51" s="104"/>
      <c r="H51" s="105"/>
      <c r="I51" s="103"/>
      <c r="J51" s="104"/>
      <c r="K51" s="105"/>
      <c r="L51" s="103"/>
      <c r="M51" s="104"/>
      <c r="N51" s="105"/>
      <c r="O51" s="103"/>
      <c r="P51" s="104"/>
      <c r="Q51" s="105"/>
      <c r="R51" s="103"/>
      <c r="S51" s="104"/>
      <c r="T51" s="105"/>
      <c r="U51" s="103"/>
      <c r="V51" s="104"/>
      <c r="W51" s="105"/>
      <c r="X51" s="103"/>
      <c r="Y51" s="104"/>
      <c r="Z51" s="105"/>
      <c r="AA51" s="383"/>
      <c r="AB51" s="384"/>
      <c r="AC51" s="385"/>
      <c r="AD51" s="103"/>
      <c r="AE51" s="104"/>
      <c r="AF51" s="105"/>
      <c r="AG51" s="103"/>
      <c r="AH51" s="104"/>
      <c r="AI51" s="105"/>
      <c r="AJ51" s="103"/>
      <c r="AK51" s="104"/>
      <c r="AL51" s="105"/>
      <c r="AM51" s="103"/>
      <c r="AN51" s="104"/>
      <c r="AO51" s="105"/>
      <c r="AP51" s="103"/>
      <c r="AQ51" s="104"/>
      <c r="AR51" s="105"/>
      <c r="AS51" s="103"/>
      <c r="AT51" s="104"/>
      <c r="AU51" s="105"/>
      <c r="AV51" s="103"/>
      <c r="AW51" s="104"/>
      <c r="AX51" s="105"/>
      <c r="AY51" s="377"/>
      <c r="AZ51" s="379"/>
      <c r="BA51" s="362"/>
      <c r="BB51" s="362"/>
      <c r="BC51" s="362"/>
      <c r="BD51" s="362"/>
      <c r="BE51" s="364"/>
      <c r="BF51" s="366"/>
      <c r="BG51" s="368"/>
      <c r="BH51" s="34"/>
      <c r="BI51" s="34"/>
      <c r="BJ51" s="36"/>
    </row>
    <row r="52" spans="1:62" ht="13.5" customHeight="1">
      <c r="A52" s="34"/>
      <c r="B52" s="418" t="s">
        <v>72</v>
      </c>
      <c r="C52" s="107"/>
      <c r="D52" s="56"/>
      <c r="E52" s="109"/>
      <c r="F52" s="107"/>
      <c r="G52" s="56"/>
      <c r="H52" s="109"/>
      <c r="I52" s="107"/>
      <c r="J52" s="56"/>
      <c r="K52" s="109"/>
      <c r="L52" s="107"/>
      <c r="M52" s="56"/>
      <c r="N52" s="109"/>
      <c r="O52" s="107"/>
      <c r="P52" s="56"/>
      <c r="Q52" s="109"/>
      <c r="R52" s="107"/>
      <c r="S52" s="56"/>
      <c r="T52" s="109"/>
      <c r="U52" s="107"/>
      <c r="V52" s="56"/>
      <c r="W52" s="109"/>
      <c r="X52" s="107"/>
      <c r="Y52" s="56"/>
      <c r="Z52" s="109"/>
      <c r="AA52" s="107"/>
      <c r="AB52" s="56"/>
      <c r="AC52" s="109"/>
      <c r="AD52" s="380"/>
      <c r="AE52" s="381"/>
      <c r="AF52" s="382"/>
      <c r="AG52" s="107"/>
      <c r="AH52" s="56"/>
      <c r="AI52" s="109"/>
      <c r="AJ52" s="107"/>
      <c r="AK52" s="56"/>
      <c r="AL52" s="109"/>
      <c r="AM52" s="107"/>
      <c r="AN52" s="56"/>
      <c r="AO52" s="109"/>
      <c r="AP52" s="107"/>
      <c r="AQ52" s="56"/>
      <c r="AR52" s="109"/>
      <c r="AS52" s="107"/>
      <c r="AT52" s="56"/>
      <c r="AU52" s="109"/>
      <c r="AV52" s="107"/>
      <c r="AW52" s="56"/>
      <c r="AX52" s="109"/>
      <c r="AY52" s="376">
        <f>AZ52+BA52+BB52</f>
        <v>0</v>
      </c>
      <c r="AZ52" s="378"/>
      <c r="BA52" s="361"/>
      <c r="BB52" s="361"/>
      <c r="BC52" s="361">
        <f>+C52+F52+I52+L52+O52+R52+U52+X52+AA52+AD52+AG52+AJ52+AM52+AV52+AP52+AS52</f>
        <v>0</v>
      </c>
      <c r="BD52" s="361">
        <f>+E52+H52+K52+N52+Q52+T52+W52+Z52+AC52+AF52+AI52+AL52+AO52+AX52+AR52+AU52</f>
        <v>0</v>
      </c>
      <c r="BE52" s="363">
        <f>+BC52-BD52</f>
        <v>0</v>
      </c>
      <c r="BF52" s="365">
        <f>+(AZ52*3)+(BA52*1)</f>
        <v>0</v>
      </c>
      <c r="BG52" s="367">
        <v>7</v>
      </c>
      <c r="BH52" s="34"/>
      <c r="BI52" s="34"/>
      <c r="BJ52" s="36" t="s">
        <v>89</v>
      </c>
    </row>
    <row r="53" spans="1:62" ht="13.5" customHeight="1">
      <c r="A53" s="34"/>
      <c r="B53" s="418"/>
      <c r="C53" s="103"/>
      <c r="D53" s="104"/>
      <c r="E53" s="105"/>
      <c r="F53" s="103"/>
      <c r="G53" s="104"/>
      <c r="H53" s="105"/>
      <c r="I53" s="103"/>
      <c r="J53" s="104"/>
      <c r="K53" s="105"/>
      <c r="L53" s="103"/>
      <c r="M53" s="104"/>
      <c r="N53" s="105"/>
      <c r="O53" s="103"/>
      <c r="P53" s="104"/>
      <c r="Q53" s="105"/>
      <c r="R53" s="103"/>
      <c r="S53" s="104"/>
      <c r="T53" s="105"/>
      <c r="U53" s="103"/>
      <c r="V53" s="104"/>
      <c r="W53" s="105"/>
      <c r="X53" s="103"/>
      <c r="Y53" s="104"/>
      <c r="Z53" s="105"/>
      <c r="AA53" s="103"/>
      <c r="AB53" s="104"/>
      <c r="AC53" s="105"/>
      <c r="AD53" s="383"/>
      <c r="AE53" s="384"/>
      <c r="AF53" s="385"/>
      <c r="AG53" s="103"/>
      <c r="AH53" s="104"/>
      <c r="AI53" s="105"/>
      <c r="AJ53" s="103"/>
      <c r="AK53" s="104"/>
      <c r="AL53" s="105"/>
      <c r="AM53" s="103"/>
      <c r="AN53" s="104"/>
      <c r="AO53" s="105"/>
      <c r="AP53" s="103"/>
      <c r="AQ53" s="104"/>
      <c r="AR53" s="105"/>
      <c r="AS53" s="103"/>
      <c r="AT53" s="104"/>
      <c r="AU53" s="105"/>
      <c r="AV53" s="103"/>
      <c r="AW53" s="104"/>
      <c r="AX53" s="105"/>
      <c r="AY53" s="377"/>
      <c r="AZ53" s="379"/>
      <c r="BA53" s="362"/>
      <c r="BB53" s="362"/>
      <c r="BC53" s="362"/>
      <c r="BD53" s="362"/>
      <c r="BE53" s="364"/>
      <c r="BF53" s="366"/>
      <c r="BG53" s="368"/>
      <c r="BH53" s="34"/>
      <c r="BI53" s="34"/>
      <c r="BJ53" s="36" t="s">
        <v>90</v>
      </c>
    </row>
    <row r="54" spans="1:62" ht="13.5" customHeight="1">
      <c r="A54" s="34"/>
      <c r="B54" s="386" t="s">
        <v>13</v>
      </c>
      <c r="C54" s="107"/>
      <c r="D54" s="56"/>
      <c r="E54" s="109"/>
      <c r="F54" s="107"/>
      <c r="G54" s="56"/>
      <c r="H54" s="109"/>
      <c r="I54" s="107"/>
      <c r="J54" s="56"/>
      <c r="K54" s="109"/>
      <c r="L54" s="107"/>
      <c r="M54" s="56"/>
      <c r="N54" s="109"/>
      <c r="O54" s="107"/>
      <c r="P54" s="56"/>
      <c r="Q54" s="109"/>
      <c r="R54" s="107"/>
      <c r="S54" s="56"/>
      <c r="T54" s="109"/>
      <c r="U54" s="107"/>
      <c r="V54" s="56"/>
      <c r="W54" s="109"/>
      <c r="X54" s="107"/>
      <c r="Y54" s="56"/>
      <c r="Z54" s="109"/>
      <c r="AA54" s="107"/>
      <c r="AB54" s="56"/>
      <c r="AC54" s="109"/>
      <c r="AD54" s="107"/>
      <c r="AE54" s="56"/>
      <c r="AF54" s="109"/>
      <c r="AG54" s="380"/>
      <c r="AH54" s="381"/>
      <c r="AI54" s="382"/>
      <c r="AJ54" s="107"/>
      <c r="AK54" s="56"/>
      <c r="AL54" s="109"/>
      <c r="AM54" s="107"/>
      <c r="AN54" s="56"/>
      <c r="AO54" s="109"/>
      <c r="AP54" s="194"/>
      <c r="AQ54" s="56"/>
      <c r="AR54" s="198"/>
      <c r="AS54" s="194"/>
      <c r="AT54" s="56"/>
      <c r="AU54" s="198"/>
      <c r="AV54" s="107"/>
      <c r="AW54" s="56"/>
      <c r="AX54" s="115"/>
      <c r="AY54" s="376">
        <f>AZ54+BA54+BB54</f>
        <v>0</v>
      </c>
      <c r="AZ54" s="378"/>
      <c r="BA54" s="361"/>
      <c r="BB54" s="361"/>
      <c r="BC54" s="361">
        <f>+C54+F54+I54+L54+O54+R54+U54+X54+AA54+AD54+AG54+AJ54+AM54+AV54+AP54+AS54</f>
        <v>0</v>
      </c>
      <c r="BD54" s="361">
        <f>+E54+H54+K54+N54+Q54+T54+W54+Z54+AC54+AF54+AI54+AL54+AO54+AX54+AR54+AU54</f>
        <v>0</v>
      </c>
      <c r="BE54" s="363">
        <f>+BC54-BD54</f>
        <v>0</v>
      </c>
      <c r="BF54" s="365">
        <f>+(AZ54*3)+(BA54*1)</f>
        <v>0</v>
      </c>
      <c r="BG54" s="367">
        <v>12</v>
      </c>
      <c r="BH54" s="34"/>
      <c r="BI54" s="34"/>
      <c r="BJ54" s="36" t="s">
        <v>91</v>
      </c>
    </row>
    <row r="55" spans="1:62" ht="13.5" customHeight="1">
      <c r="A55" s="34"/>
      <c r="B55" s="386"/>
      <c r="C55" s="110"/>
      <c r="D55" s="111"/>
      <c r="E55" s="112"/>
      <c r="F55" s="110"/>
      <c r="G55" s="111"/>
      <c r="H55" s="112"/>
      <c r="I55" s="110"/>
      <c r="J55" s="111"/>
      <c r="K55" s="112"/>
      <c r="L55" s="110"/>
      <c r="M55" s="111"/>
      <c r="N55" s="112"/>
      <c r="O55" s="110"/>
      <c r="P55" s="111"/>
      <c r="Q55" s="112"/>
      <c r="R55" s="110"/>
      <c r="S55" s="111"/>
      <c r="T55" s="112"/>
      <c r="U55" s="110"/>
      <c r="V55" s="111"/>
      <c r="W55" s="112"/>
      <c r="X55" s="110"/>
      <c r="Y55" s="111"/>
      <c r="Z55" s="112"/>
      <c r="AA55" s="110"/>
      <c r="AB55" s="111"/>
      <c r="AC55" s="112"/>
      <c r="AD55" s="110"/>
      <c r="AE55" s="111"/>
      <c r="AF55" s="112"/>
      <c r="AG55" s="383"/>
      <c r="AH55" s="384"/>
      <c r="AI55" s="385"/>
      <c r="AJ55" s="110"/>
      <c r="AK55" s="111"/>
      <c r="AL55" s="112"/>
      <c r="AM55" s="110"/>
      <c r="AN55" s="111"/>
      <c r="AO55" s="112"/>
      <c r="AP55" s="196"/>
      <c r="AQ55" s="197"/>
      <c r="AR55" s="199"/>
      <c r="AS55" s="196"/>
      <c r="AT55" s="197"/>
      <c r="AU55" s="199"/>
      <c r="AV55" s="110"/>
      <c r="AW55" s="111"/>
      <c r="AX55" s="116"/>
      <c r="AY55" s="377"/>
      <c r="AZ55" s="379"/>
      <c r="BA55" s="362"/>
      <c r="BB55" s="362"/>
      <c r="BC55" s="362"/>
      <c r="BD55" s="362"/>
      <c r="BE55" s="364"/>
      <c r="BF55" s="366"/>
      <c r="BG55" s="368"/>
      <c r="BH55" s="34"/>
      <c r="BI55" s="34"/>
      <c r="BJ55" s="36"/>
    </row>
    <row r="56" spans="1:62" ht="13.5" customHeight="1" hidden="1">
      <c r="A56" s="34"/>
      <c r="B56" s="386" t="s">
        <v>115</v>
      </c>
      <c r="C56" s="107"/>
      <c r="D56" s="56"/>
      <c r="E56" s="109"/>
      <c r="F56" s="107"/>
      <c r="G56" s="56"/>
      <c r="H56" s="109"/>
      <c r="I56" s="107"/>
      <c r="J56" s="56"/>
      <c r="K56" s="109"/>
      <c r="L56" s="107"/>
      <c r="M56" s="56"/>
      <c r="N56" s="109"/>
      <c r="O56" s="107"/>
      <c r="P56" s="56"/>
      <c r="Q56" s="109"/>
      <c r="R56" s="107"/>
      <c r="S56" s="56"/>
      <c r="T56" s="109"/>
      <c r="U56" s="107"/>
      <c r="V56" s="56"/>
      <c r="W56" s="109"/>
      <c r="X56" s="107"/>
      <c r="Y56" s="56"/>
      <c r="Z56" s="109"/>
      <c r="AA56" s="107"/>
      <c r="AB56" s="56"/>
      <c r="AC56" s="109"/>
      <c r="AD56" s="107"/>
      <c r="AE56" s="56"/>
      <c r="AF56" s="109"/>
      <c r="AG56" s="107"/>
      <c r="AH56" s="56"/>
      <c r="AI56" s="109"/>
      <c r="AJ56" s="380"/>
      <c r="AK56" s="381"/>
      <c r="AL56" s="382"/>
      <c r="AM56" s="107"/>
      <c r="AN56" s="56"/>
      <c r="AO56" s="109"/>
      <c r="AP56" s="107"/>
      <c r="AQ56" s="56"/>
      <c r="AR56" s="109"/>
      <c r="AS56" s="107"/>
      <c r="AT56" s="56"/>
      <c r="AU56" s="109"/>
      <c r="AV56" s="107"/>
      <c r="AW56" s="56"/>
      <c r="AX56" s="109"/>
      <c r="AY56" s="376">
        <f>AZ56+BA56+BB56</f>
        <v>0</v>
      </c>
      <c r="AZ56" s="378"/>
      <c r="BA56" s="361"/>
      <c r="BB56" s="361"/>
      <c r="BC56" s="361">
        <f>+C56+F56+I56+L56+O56+R56+U56+X56+AA56+AD56+AG56+AJ56+AM56+AV56+AP56+AS56</f>
        <v>0</v>
      </c>
      <c r="BD56" s="361">
        <f>+E56+H56+K56+N56+Q56+T56+W56+Z56+AC56+AF56+AI56+AL56+AO56+AX56+AR56+AU56</f>
        <v>0</v>
      </c>
      <c r="BE56" s="363">
        <f>+BC56-BD56</f>
        <v>0</v>
      </c>
      <c r="BF56" s="365">
        <f>+(AZ56*3)+(BA56*1)</f>
        <v>0</v>
      </c>
      <c r="BG56" s="367">
        <v>6</v>
      </c>
      <c r="BH56" s="34"/>
      <c r="BI56" s="34"/>
      <c r="BJ56" s="36"/>
    </row>
    <row r="57" spans="1:62" ht="13.5" customHeight="1" hidden="1">
      <c r="A57" s="34"/>
      <c r="B57" s="386"/>
      <c r="C57" s="110"/>
      <c r="D57" s="111"/>
      <c r="E57" s="112"/>
      <c r="F57" s="110"/>
      <c r="G57" s="111"/>
      <c r="H57" s="112"/>
      <c r="I57" s="110"/>
      <c r="J57" s="111"/>
      <c r="K57" s="112"/>
      <c r="L57" s="110"/>
      <c r="M57" s="111"/>
      <c r="N57" s="112"/>
      <c r="O57" s="110"/>
      <c r="P57" s="111"/>
      <c r="Q57" s="112"/>
      <c r="R57" s="110"/>
      <c r="S57" s="111"/>
      <c r="T57" s="112"/>
      <c r="U57" s="110"/>
      <c r="V57" s="111"/>
      <c r="W57" s="112"/>
      <c r="X57" s="110"/>
      <c r="Y57" s="111"/>
      <c r="Z57" s="112"/>
      <c r="AA57" s="110"/>
      <c r="AB57" s="111"/>
      <c r="AC57" s="112"/>
      <c r="AD57" s="110"/>
      <c r="AE57" s="111"/>
      <c r="AF57" s="112"/>
      <c r="AG57" s="110"/>
      <c r="AH57" s="111"/>
      <c r="AI57" s="112"/>
      <c r="AJ57" s="383"/>
      <c r="AK57" s="384"/>
      <c r="AL57" s="385"/>
      <c r="AM57" s="110"/>
      <c r="AN57" s="111"/>
      <c r="AO57" s="112"/>
      <c r="AP57" s="110"/>
      <c r="AQ57" s="111"/>
      <c r="AR57" s="112"/>
      <c r="AS57" s="110"/>
      <c r="AT57" s="111"/>
      <c r="AU57" s="112"/>
      <c r="AV57" s="110"/>
      <c r="AW57" s="111"/>
      <c r="AX57" s="112"/>
      <c r="AY57" s="377"/>
      <c r="AZ57" s="379"/>
      <c r="BA57" s="362"/>
      <c r="BB57" s="362"/>
      <c r="BC57" s="362"/>
      <c r="BD57" s="362"/>
      <c r="BE57" s="364"/>
      <c r="BF57" s="366"/>
      <c r="BG57" s="368"/>
      <c r="BH57" s="34"/>
      <c r="BI57" s="34"/>
      <c r="BJ57" s="36"/>
    </row>
    <row r="58" spans="1:62" ht="13.5" hidden="1">
      <c r="A58" s="34"/>
      <c r="B58" s="369"/>
      <c r="C58" s="117"/>
      <c r="D58" s="56"/>
      <c r="E58" s="108"/>
      <c r="F58" s="103"/>
      <c r="G58" s="118"/>
      <c r="H58" s="105"/>
      <c r="I58" s="104"/>
      <c r="J58" s="118"/>
      <c r="K58" s="104"/>
      <c r="L58" s="103"/>
      <c r="M58" s="118"/>
      <c r="N58" s="105"/>
      <c r="O58" s="104"/>
      <c r="P58" s="118"/>
      <c r="Q58" s="104"/>
      <c r="R58" s="103"/>
      <c r="S58" s="118"/>
      <c r="T58" s="105"/>
      <c r="U58" s="104"/>
      <c r="V58" s="118"/>
      <c r="W58" s="104"/>
      <c r="X58" s="103"/>
      <c r="Y58" s="118"/>
      <c r="Z58" s="105"/>
      <c r="AA58" s="104"/>
      <c r="AB58" s="118"/>
      <c r="AC58" s="104"/>
      <c r="AD58" s="103"/>
      <c r="AE58" s="118"/>
      <c r="AF58" s="105"/>
      <c r="AG58" s="104"/>
      <c r="AH58" s="118"/>
      <c r="AI58" s="104"/>
      <c r="AJ58" s="103"/>
      <c r="AK58" s="56"/>
      <c r="AL58" s="105"/>
      <c r="AM58" s="424"/>
      <c r="AN58" s="425"/>
      <c r="AO58" s="426"/>
      <c r="AP58" s="107"/>
      <c r="AQ58" s="56"/>
      <c r="AR58" s="115"/>
      <c r="AS58" s="115"/>
      <c r="AT58" s="115"/>
      <c r="AU58" s="115"/>
      <c r="AV58" s="115"/>
      <c r="AW58" s="115"/>
      <c r="AX58" s="115"/>
      <c r="AY58" s="376"/>
      <c r="AZ58" s="378"/>
      <c r="BA58" s="361"/>
      <c r="BB58" s="361"/>
      <c r="BC58" s="361">
        <f>+C58+F58+I58+L58+O58+R58+U58+X58+AA58+AD58+AG58+AJ58+AM58+AP58</f>
        <v>0</v>
      </c>
      <c r="BD58" s="361">
        <f>+E58+H58+K58+N58+Q58+T58+W58+Z58+AC58+AF58+AI58+AL58+AO58+AR58</f>
        <v>0</v>
      </c>
      <c r="BE58" s="363">
        <f>+BC58-BD58</f>
        <v>0</v>
      </c>
      <c r="BF58" s="365">
        <f>+(AZ58*3)+(BA58*1)</f>
        <v>0</v>
      </c>
      <c r="BG58" s="367"/>
      <c r="BH58" s="34"/>
      <c r="BI58" s="34"/>
      <c r="BJ58" s="36"/>
    </row>
    <row r="59" spans="1:62" ht="13.5" hidden="1">
      <c r="A59" s="34"/>
      <c r="B59" s="369"/>
      <c r="C59" s="57"/>
      <c r="D59" s="58"/>
      <c r="E59" s="111"/>
      <c r="F59" s="57"/>
      <c r="G59" s="58"/>
      <c r="H59" s="111"/>
      <c r="I59" s="110"/>
      <c r="J59" s="111"/>
      <c r="K59" s="112"/>
      <c r="L59" s="57"/>
      <c r="M59" s="58"/>
      <c r="N59" s="111"/>
      <c r="O59" s="57"/>
      <c r="P59" s="58"/>
      <c r="Q59" s="111"/>
      <c r="R59" s="57"/>
      <c r="S59" s="58"/>
      <c r="T59" s="111"/>
      <c r="U59" s="57"/>
      <c r="V59" s="58"/>
      <c r="W59" s="111"/>
      <c r="X59" s="57"/>
      <c r="Y59" s="58"/>
      <c r="Z59" s="111"/>
      <c r="AA59" s="57"/>
      <c r="AB59" s="58"/>
      <c r="AC59" s="111"/>
      <c r="AD59" s="57"/>
      <c r="AE59" s="58"/>
      <c r="AF59" s="111"/>
      <c r="AG59" s="57"/>
      <c r="AH59" s="58"/>
      <c r="AI59" s="111"/>
      <c r="AJ59" s="57"/>
      <c r="AK59" s="58"/>
      <c r="AL59" s="111"/>
      <c r="AM59" s="427"/>
      <c r="AN59" s="428"/>
      <c r="AO59" s="429"/>
      <c r="AP59" s="103"/>
      <c r="AQ59" s="104"/>
      <c r="AR59" s="119"/>
      <c r="AS59" s="119"/>
      <c r="AT59" s="119"/>
      <c r="AU59" s="119"/>
      <c r="AV59" s="119"/>
      <c r="AW59" s="119"/>
      <c r="AX59" s="119"/>
      <c r="AY59" s="377"/>
      <c r="AZ59" s="379"/>
      <c r="BA59" s="362"/>
      <c r="BB59" s="362"/>
      <c r="BC59" s="362"/>
      <c r="BD59" s="362"/>
      <c r="BE59" s="364"/>
      <c r="BF59" s="366"/>
      <c r="BG59" s="368"/>
      <c r="BH59" s="34"/>
      <c r="BI59" s="34"/>
      <c r="BJ59" s="36"/>
    </row>
    <row r="60" spans="1:62" ht="13.5" hidden="1">
      <c r="A60" s="34"/>
      <c r="B60" s="369"/>
      <c r="C60" s="117"/>
      <c r="D60" s="56"/>
      <c r="E60" s="108"/>
      <c r="F60" s="107"/>
      <c r="G60" s="56"/>
      <c r="H60" s="109"/>
      <c r="I60" s="108"/>
      <c r="J60" s="56"/>
      <c r="K60" s="108"/>
      <c r="L60" s="107"/>
      <c r="M60" s="56"/>
      <c r="N60" s="109"/>
      <c r="O60" s="108"/>
      <c r="P60" s="56"/>
      <c r="Q60" s="108"/>
      <c r="R60" s="107"/>
      <c r="S60" s="56"/>
      <c r="T60" s="109"/>
      <c r="U60" s="108"/>
      <c r="V60" s="56"/>
      <c r="W60" s="108"/>
      <c r="X60" s="107"/>
      <c r="Y60" s="56"/>
      <c r="Z60" s="109"/>
      <c r="AA60" s="108"/>
      <c r="AB60" s="56"/>
      <c r="AC60" s="108"/>
      <c r="AD60" s="107"/>
      <c r="AE60" s="56"/>
      <c r="AF60" s="109"/>
      <c r="AG60" s="108"/>
      <c r="AH60" s="56"/>
      <c r="AI60" s="108"/>
      <c r="AJ60" s="107"/>
      <c r="AK60" s="56"/>
      <c r="AL60" s="109"/>
      <c r="AM60" s="108"/>
      <c r="AN60" s="56"/>
      <c r="AO60" s="109"/>
      <c r="AP60" s="424"/>
      <c r="AQ60" s="425"/>
      <c r="AR60" s="430"/>
      <c r="AS60" s="115"/>
      <c r="AT60" s="115"/>
      <c r="AU60" s="115"/>
      <c r="AV60" s="115"/>
      <c r="AW60" s="115"/>
      <c r="AX60" s="115"/>
      <c r="AY60" s="376"/>
      <c r="AZ60" s="378"/>
      <c r="BA60" s="361"/>
      <c r="BB60" s="361"/>
      <c r="BC60" s="361">
        <f>+C60+F60+I60+L60+O60+R60+U60+X60+AA60+AD60+AG60+AJ60+AM60+AP60</f>
        <v>0</v>
      </c>
      <c r="BD60" s="361">
        <f>+E60+H60+K60+N60+Q60+T60+W60+Z60+AC60+AF60+AI60+AL60+AO60+AR60</f>
        <v>0</v>
      </c>
      <c r="BE60" s="363">
        <f>+BC60-BD60</f>
        <v>0</v>
      </c>
      <c r="BF60" s="365">
        <f>+(AZ60*3)+(BA60*1)</f>
        <v>0</v>
      </c>
      <c r="BG60" s="367"/>
      <c r="BH60" s="34"/>
      <c r="BI60" s="34"/>
      <c r="BJ60" s="36"/>
    </row>
    <row r="61" spans="1:62" ht="13.5" hidden="1">
      <c r="A61" s="34"/>
      <c r="B61" s="369"/>
      <c r="C61" s="57"/>
      <c r="D61" s="58"/>
      <c r="E61" s="111"/>
      <c r="F61" s="57"/>
      <c r="G61" s="58"/>
      <c r="H61" s="111"/>
      <c r="I61" s="110"/>
      <c r="J61" s="111"/>
      <c r="K61" s="112"/>
      <c r="L61" s="57"/>
      <c r="M61" s="58"/>
      <c r="N61" s="111"/>
      <c r="O61" s="57"/>
      <c r="P61" s="58"/>
      <c r="Q61" s="111"/>
      <c r="R61" s="57"/>
      <c r="S61" s="58"/>
      <c r="T61" s="111"/>
      <c r="U61" s="57"/>
      <c r="V61" s="58"/>
      <c r="W61" s="111"/>
      <c r="X61" s="57"/>
      <c r="Y61" s="58"/>
      <c r="Z61" s="111"/>
      <c r="AA61" s="57"/>
      <c r="AB61" s="58"/>
      <c r="AC61" s="111"/>
      <c r="AD61" s="57"/>
      <c r="AE61" s="58"/>
      <c r="AF61" s="111"/>
      <c r="AG61" s="57"/>
      <c r="AH61" s="58"/>
      <c r="AI61" s="111"/>
      <c r="AJ61" s="57"/>
      <c r="AK61" s="58"/>
      <c r="AL61" s="111"/>
      <c r="AM61" s="57"/>
      <c r="AN61" s="58"/>
      <c r="AO61" s="111"/>
      <c r="AP61" s="427"/>
      <c r="AQ61" s="428"/>
      <c r="AR61" s="431"/>
      <c r="AS61" s="116"/>
      <c r="AT61" s="116"/>
      <c r="AU61" s="116"/>
      <c r="AV61" s="116"/>
      <c r="AW61" s="116"/>
      <c r="AX61" s="116"/>
      <c r="AY61" s="377"/>
      <c r="AZ61" s="379"/>
      <c r="BA61" s="362"/>
      <c r="BB61" s="362"/>
      <c r="BC61" s="362"/>
      <c r="BD61" s="362"/>
      <c r="BE61" s="364"/>
      <c r="BF61" s="366"/>
      <c r="BG61" s="368"/>
      <c r="BH61" s="34"/>
      <c r="BI61" s="34"/>
      <c r="BJ61" s="36"/>
    </row>
    <row r="62" spans="1:62" ht="13.5" hidden="1">
      <c r="A62" s="34"/>
      <c r="B62" s="386" t="s">
        <v>115</v>
      </c>
      <c r="C62" s="107"/>
      <c r="D62" s="56"/>
      <c r="E62" s="109"/>
      <c r="F62" s="107"/>
      <c r="G62" s="56"/>
      <c r="H62" s="109"/>
      <c r="I62" s="107"/>
      <c r="J62" s="56"/>
      <c r="K62" s="109"/>
      <c r="L62" s="107"/>
      <c r="M62" s="56"/>
      <c r="N62" s="109"/>
      <c r="O62" s="107"/>
      <c r="P62" s="56"/>
      <c r="Q62" s="109"/>
      <c r="R62" s="107"/>
      <c r="S62" s="56"/>
      <c r="T62" s="109"/>
      <c r="U62" s="107"/>
      <c r="V62" s="56"/>
      <c r="W62" s="109"/>
      <c r="X62" s="107"/>
      <c r="Y62" s="56"/>
      <c r="Z62" s="109"/>
      <c r="AA62" s="107"/>
      <c r="AB62" s="56"/>
      <c r="AC62" s="109"/>
      <c r="AD62" s="107"/>
      <c r="AE62" s="56"/>
      <c r="AF62" s="109"/>
      <c r="AG62" s="107"/>
      <c r="AH62" s="56"/>
      <c r="AI62" s="109"/>
      <c r="AJ62" s="380"/>
      <c r="AK62" s="381"/>
      <c r="AL62" s="382"/>
      <c r="AM62" s="107"/>
      <c r="AN62" s="56"/>
      <c r="AO62" s="109"/>
      <c r="AP62" s="107"/>
      <c r="AQ62" s="56"/>
      <c r="AR62" s="109"/>
      <c r="AS62" s="107"/>
      <c r="AT62" s="56"/>
      <c r="AU62" s="109"/>
      <c r="AV62" s="108"/>
      <c r="AW62" s="56"/>
      <c r="AX62" s="115"/>
      <c r="AY62" s="376">
        <f>AZ62+BA62+BB62</f>
        <v>0</v>
      </c>
      <c r="AZ62" s="378"/>
      <c r="BA62" s="361"/>
      <c r="BB62" s="361"/>
      <c r="BC62" s="361">
        <f>+C62+F62+I62+L62+O62+R62+U62+X62+AA62+AD62+AG62+AJ62+AM62+AV62+AP62</f>
        <v>0</v>
      </c>
      <c r="BD62" s="361">
        <f>+E62+H62+K62+N62+Q62+T62+W62+Z62+AC62+AF62+AI62+AL62+AO62+AX62+AR62</f>
        <v>0</v>
      </c>
      <c r="BE62" s="363">
        <f>+BC62-BD62</f>
        <v>0</v>
      </c>
      <c r="BF62" s="365">
        <f>+(AZ62*3)+(BA62*1)</f>
        <v>0</v>
      </c>
      <c r="BG62" s="367">
        <v>6</v>
      </c>
      <c r="BH62" s="415"/>
      <c r="BI62" s="360"/>
      <c r="BJ62" s="36"/>
    </row>
    <row r="63" spans="1:62" ht="13.5" hidden="1">
      <c r="A63" s="34"/>
      <c r="B63" s="386"/>
      <c r="C63" s="110"/>
      <c r="D63" s="111"/>
      <c r="E63" s="112"/>
      <c r="F63" s="110"/>
      <c r="G63" s="111"/>
      <c r="H63" s="112"/>
      <c r="I63" s="110"/>
      <c r="J63" s="111"/>
      <c r="K63" s="112"/>
      <c r="L63" s="110"/>
      <c r="M63" s="111"/>
      <c r="N63" s="112"/>
      <c r="O63" s="110"/>
      <c r="P63" s="111"/>
      <c r="Q63" s="112"/>
      <c r="R63" s="110"/>
      <c r="S63" s="111"/>
      <c r="T63" s="112"/>
      <c r="U63" s="110"/>
      <c r="V63" s="111"/>
      <c r="W63" s="112"/>
      <c r="X63" s="110"/>
      <c r="Y63" s="111"/>
      <c r="Z63" s="112"/>
      <c r="AA63" s="110"/>
      <c r="AB63" s="111"/>
      <c r="AC63" s="112"/>
      <c r="AD63" s="110"/>
      <c r="AE63" s="111"/>
      <c r="AF63" s="112"/>
      <c r="AG63" s="110"/>
      <c r="AH63" s="111"/>
      <c r="AI63" s="112"/>
      <c r="AJ63" s="383"/>
      <c r="AK63" s="384"/>
      <c r="AL63" s="385"/>
      <c r="AM63" s="110"/>
      <c r="AN63" s="111"/>
      <c r="AO63" s="112"/>
      <c r="AP63" s="110"/>
      <c r="AQ63" s="111"/>
      <c r="AR63" s="112"/>
      <c r="AS63" s="110"/>
      <c r="AT63" s="111"/>
      <c r="AU63" s="112"/>
      <c r="AV63" s="111"/>
      <c r="AW63" s="111"/>
      <c r="AX63" s="111"/>
      <c r="AY63" s="377"/>
      <c r="AZ63" s="379"/>
      <c r="BA63" s="362"/>
      <c r="BB63" s="362"/>
      <c r="BC63" s="362"/>
      <c r="BD63" s="362"/>
      <c r="BE63" s="364"/>
      <c r="BF63" s="366"/>
      <c r="BG63" s="368"/>
      <c r="BH63" s="415"/>
      <c r="BI63" s="360"/>
      <c r="BJ63" s="36"/>
    </row>
    <row r="65" spans="3:36" ht="13.5">
      <c r="C65" s="99"/>
      <c r="E65" t="s">
        <v>124</v>
      </c>
      <c r="H65" s="100"/>
      <c r="J65" t="s">
        <v>125</v>
      </c>
      <c r="P65" s="101"/>
      <c r="R65" t="s">
        <v>126</v>
      </c>
      <c r="AJ65" t="s">
        <v>128</v>
      </c>
    </row>
  </sheetData>
  <sheetProtection/>
  <mergeCells count="348">
    <mergeCell ref="BF28:BF29"/>
    <mergeCell ref="BG28:BG29"/>
    <mergeCell ref="B28:B29"/>
    <mergeCell ref="AJ28:AL29"/>
    <mergeCell ref="AY28:AY29"/>
    <mergeCell ref="AZ28:AZ29"/>
    <mergeCell ref="BA28:BA29"/>
    <mergeCell ref="BC46:BC47"/>
    <mergeCell ref="BD46:BD47"/>
    <mergeCell ref="BB48:BB49"/>
    <mergeCell ref="BB50:BB51"/>
    <mergeCell ref="BB52:BB53"/>
    <mergeCell ref="BB54:BB55"/>
    <mergeCell ref="BC48:BC49"/>
    <mergeCell ref="BD48:BD49"/>
    <mergeCell ref="BA46:BA47"/>
    <mergeCell ref="BB46:BB47"/>
    <mergeCell ref="BC56:BC57"/>
    <mergeCell ref="BD56:BD57"/>
    <mergeCell ref="BE56:BE57"/>
    <mergeCell ref="BF56:BF57"/>
    <mergeCell ref="BC54:BC55"/>
    <mergeCell ref="BD54:BD55"/>
    <mergeCell ref="BE54:BE55"/>
    <mergeCell ref="BF54:BF55"/>
    <mergeCell ref="AY56:AY57"/>
    <mergeCell ref="AZ56:AZ57"/>
    <mergeCell ref="BA56:BA57"/>
    <mergeCell ref="BC52:BC53"/>
    <mergeCell ref="BD52:BD53"/>
    <mergeCell ref="BE52:BE53"/>
    <mergeCell ref="BA52:BA53"/>
    <mergeCell ref="BB56:BB57"/>
    <mergeCell ref="BF52:BF53"/>
    <mergeCell ref="AY54:AY55"/>
    <mergeCell ref="AZ54:AZ55"/>
    <mergeCell ref="BA54:BA55"/>
    <mergeCell ref="BC50:BC51"/>
    <mergeCell ref="BD50:BD51"/>
    <mergeCell ref="BE50:BE51"/>
    <mergeCell ref="BF50:BF51"/>
    <mergeCell ref="AY52:AY53"/>
    <mergeCell ref="AZ52:AZ53"/>
    <mergeCell ref="BF48:BF49"/>
    <mergeCell ref="AY50:AY51"/>
    <mergeCell ref="AZ50:AZ51"/>
    <mergeCell ref="BA50:BA51"/>
    <mergeCell ref="AY48:AY49"/>
    <mergeCell ref="AZ48:AZ49"/>
    <mergeCell ref="BA48:BA49"/>
    <mergeCell ref="BB44:BB45"/>
    <mergeCell ref="BC44:BC45"/>
    <mergeCell ref="BD44:BD45"/>
    <mergeCell ref="BE44:BE45"/>
    <mergeCell ref="BF44:BF45"/>
    <mergeCell ref="AY46:AY47"/>
    <mergeCell ref="AZ46:AZ47"/>
    <mergeCell ref="AY44:AY45"/>
    <mergeCell ref="AZ44:AZ45"/>
    <mergeCell ref="BA44:BA45"/>
    <mergeCell ref="BA42:BA43"/>
    <mergeCell ref="BB42:BB43"/>
    <mergeCell ref="BC42:BC43"/>
    <mergeCell ref="BD42:BD43"/>
    <mergeCell ref="BE42:BE43"/>
    <mergeCell ref="BF42:BF43"/>
    <mergeCell ref="BB40:BB41"/>
    <mergeCell ref="BC40:BC41"/>
    <mergeCell ref="BD40:BD41"/>
    <mergeCell ref="BE40:BE41"/>
    <mergeCell ref="BF40:BF41"/>
    <mergeCell ref="AY42:AY43"/>
    <mergeCell ref="AZ42:AZ43"/>
    <mergeCell ref="AY40:AY41"/>
    <mergeCell ref="AZ40:AZ41"/>
    <mergeCell ref="BA40:BA41"/>
    <mergeCell ref="BA38:BA39"/>
    <mergeCell ref="BB38:BB39"/>
    <mergeCell ref="BC38:BC39"/>
    <mergeCell ref="BD38:BD39"/>
    <mergeCell ref="BE38:BE39"/>
    <mergeCell ref="BF38:BF39"/>
    <mergeCell ref="BB36:BB37"/>
    <mergeCell ref="BC36:BC37"/>
    <mergeCell ref="BD36:BD37"/>
    <mergeCell ref="BE36:BE37"/>
    <mergeCell ref="BF36:BF37"/>
    <mergeCell ref="AY38:AY39"/>
    <mergeCell ref="AZ38:AZ39"/>
    <mergeCell ref="AY36:AY37"/>
    <mergeCell ref="AZ36:AZ37"/>
    <mergeCell ref="BA36:BA37"/>
    <mergeCell ref="BA34:BA35"/>
    <mergeCell ref="BB34:BB35"/>
    <mergeCell ref="BC34:BC35"/>
    <mergeCell ref="BD34:BD35"/>
    <mergeCell ref="BE34:BE35"/>
    <mergeCell ref="BF34:BF35"/>
    <mergeCell ref="BF32:BF33"/>
    <mergeCell ref="AY34:AY35"/>
    <mergeCell ref="AZ34:AZ35"/>
    <mergeCell ref="BI62:BI63"/>
    <mergeCell ref="BC62:BC63"/>
    <mergeCell ref="BD62:BD63"/>
    <mergeCell ref="BE62:BE63"/>
    <mergeCell ref="BF62:BF63"/>
    <mergeCell ref="BG62:BG63"/>
    <mergeCell ref="BH62:BH63"/>
    <mergeCell ref="B62:B63"/>
    <mergeCell ref="AJ62:AL63"/>
    <mergeCell ref="AY62:AY63"/>
    <mergeCell ref="AZ62:AZ63"/>
    <mergeCell ref="BA62:BA63"/>
    <mergeCell ref="BB62:BB63"/>
    <mergeCell ref="BC26:BC27"/>
    <mergeCell ref="BD26:BD27"/>
    <mergeCell ref="BE26:BE27"/>
    <mergeCell ref="BF26:BF27"/>
    <mergeCell ref="BG26:BG27"/>
    <mergeCell ref="C31:AR31"/>
    <mergeCell ref="BB28:BB29"/>
    <mergeCell ref="BC28:BC29"/>
    <mergeCell ref="BD28:BD29"/>
    <mergeCell ref="BE28:BE29"/>
    <mergeCell ref="B26:B27"/>
    <mergeCell ref="AG26:AI27"/>
    <mergeCell ref="AY26:AY27"/>
    <mergeCell ref="AZ26:AZ27"/>
    <mergeCell ref="BA26:BA27"/>
    <mergeCell ref="BB26:BB27"/>
    <mergeCell ref="BB24:BB25"/>
    <mergeCell ref="BC24:BC25"/>
    <mergeCell ref="BD24:BD25"/>
    <mergeCell ref="BE24:BE25"/>
    <mergeCell ref="BF24:BF25"/>
    <mergeCell ref="BG24:BG25"/>
    <mergeCell ref="BC22:BC23"/>
    <mergeCell ref="BD22:BD23"/>
    <mergeCell ref="BE22:BE23"/>
    <mergeCell ref="BF22:BF23"/>
    <mergeCell ref="BG22:BG23"/>
    <mergeCell ref="B24:B25"/>
    <mergeCell ref="AD24:AF25"/>
    <mergeCell ref="AY24:AY25"/>
    <mergeCell ref="AZ24:AZ25"/>
    <mergeCell ref="BA24:BA25"/>
    <mergeCell ref="B22:B23"/>
    <mergeCell ref="AA22:AC23"/>
    <mergeCell ref="AY22:AY23"/>
    <mergeCell ref="AZ22:AZ23"/>
    <mergeCell ref="BA22:BA23"/>
    <mergeCell ref="BB22:BB23"/>
    <mergeCell ref="BB20:BB21"/>
    <mergeCell ref="BC20:BC21"/>
    <mergeCell ref="BD20:BD21"/>
    <mergeCell ref="BE20:BE21"/>
    <mergeCell ref="BF20:BF21"/>
    <mergeCell ref="BG20:BG21"/>
    <mergeCell ref="BC18:BC19"/>
    <mergeCell ref="BD18:BD19"/>
    <mergeCell ref="BE18:BE19"/>
    <mergeCell ref="BF18:BF19"/>
    <mergeCell ref="BG18:BG19"/>
    <mergeCell ref="B20:B21"/>
    <mergeCell ref="X20:Z21"/>
    <mergeCell ref="AY20:AY21"/>
    <mergeCell ref="AZ20:AZ21"/>
    <mergeCell ref="BA20:BA21"/>
    <mergeCell ref="B18:B19"/>
    <mergeCell ref="U18:W19"/>
    <mergeCell ref="AY18:AY19"/>
    <mergeCell ref="AZ18:AZ19"/>
    <mergeCell ref="BA18:BA19"/>
    <mergeCell ref="BB18:BB19"/>
    <mergeCell ref="BB16:BB17"/>
    <mergeCell ref="BC16:BC17"/>
    <mergeCell ref="BD16:BD17"/>
    <mergeCell ref="BE16:BE17"/>
    <mergeCell ref="BF16:BF17"/>
    <mergeCell ref="BG16:BG17"/>
    <mergeCell ref="BC14:BC15"/>
    <mergeCell ref="BD14:BD15"/>
    <mergeCell ref="BE14:BE15"/>
    <mergeCell ref="BF14:BF15"/>
    <mergeCell ref="BG14:BG15"/>
    <mergeCell ref="B16:B17"/>
    <mergeCell ref="R16:T17"/>
    <mergeCell ref="AY16:AY17"/>
    <mergeCell ref="AZ16:AZ17"/>
    <mergeCell ref="BA16:BA17"/>
    <mergeCell ref="B14:B15"/>
    <mergeCell ref="O14:Q15"/>
    <mergeCell ref="AY14:AY15"/>
    <mergeCell ref="AZ14:AZ15"/>
    <mergeCell ref="BA14:BA15"/>
    <mergeCell ref="BB14:BB15"/>
    <mergeCell ref="BB12:BB13"/>
    <mergeCell ref="BC12:BC13"/>
    <mergeCell ref="BD12:BD13"/>
    <mergeCell ref="BE12:BE13"/>
    <mergeCell ref="BF12:BF13"/>
    <mergeCell ref="BG12:BG13"/>
    <mergeCell ref="BC10:BC11"/>
    <mergeCell ref="BD10:BD11"/>
    <mergeCell ref="BE10:BE11"/>
    <mergeCell ref="BF10:BF11"/>
    <mergeCell ref="BG10:BG11"/>
    <mergeCell ref="B12:B13"/>
    <mergeCell ref="L12:N13"/>
    <mergeCell ref="AY12:AY13"/>
    <mergeCell ref="AZ12:AZ13"/>
    <mergeCell ref="BA12:BA13"/>
    <mergeCell ref="B10:B11"/>
    <mergeCell ref="I10:K11"/>
    <mergeCell ref="AY10:AY11"/>
    <mergeCell ref="AZ10:AZ11"/>
    <mergeCell ref="BA10:BA11"/>
    <mergeCell ref="BB10:BB11"/>
    <mergeCell ref="BB8:BB9"/>
    <mergeCell ref="BC8:BC9"/>
    <mergeCell ref="BD8:BD9"/>
    <mergeCell ref="BE8:BE9"/>
    <mergeCell ref="BF8:BF9"/>
    <mergeCell ref="BG8:BG9"/>
    <mergeCell ref="BC6:BC7"/>
    <mergeCell ref="BD6:BD7"/>
    <mergeCell ref="BE6:BE7"/>
    <mergeCell ref="BF6:BF7"/>
    <mergeCell ref="BG6:BG7"/>
    <mergeCell ref="B8:B9"/>
    <mergeCell ref="F8:H9"/>
    <mergeCell ref="AY8:AY9"/>
    <mergeCell ref="AZ8:AZ9"/>
    <mergeCell ref="BA8:BA9"/>
    <mergeCell ref="B6:B7"/>
    <mergeCell ref="C6:E7"/>
    <mergeCell ref="AY6:AY7"/>
    <mergeCell ref="AZ6:AZ7"/>
    <mergeCell ref="BA6:BA7"/>
    <mergeCell ref="BB6:BB7"/>
    <mergeCell ref="AP4:AR5"/>
    <mergeCell ref="AY4:AY5"/>
    <mergeCell ref="AZ4:BB4"/>
    <mergeCell ref="BC4:BE4"/>
    <mergeCell ref="BF4:BF5"/>
    <mergeCell ref="BG4:BG5"/>
    <mergeCell ref="AS4:AU5"/>
    <mergeCell ref="AV4:AX5"/>
    <mergeCell ref="X4:Z5"/>
    <mergeCell ref="AA4:AC5"/>
    <mergeCell ref="AD4:AF5"/>
    <mergeCell ref="AG4:AI5"/>
    <mergeCell ref="AJ4:AL5"/>
    <mergeCell ref="AM4:AO5"/>
    <mergeCell ref="C3:AR3"/>
    <mergeCell ref="AZ3:BG3"/>
    <mergeCell ref="B4:B5"/>
    <mergeCell ref="C4:E5"/>
    <mergeCell ref="F4:H5"/>
    <mergeCell ref="I4:K5"/>
    <mergeCell ref="L4:N5"/>
    <mergeCell ref="O4:Q5"/>
    <mergeCell ref="R4:T5"/>
    <mergeCell ref="U4:W5"/>
    <mergeCell ref="BB60:BB61"/>
    <mergeCell ref="BC60:BC61"/>
    <mergeCell ref="BD60:BD61"/>
    <mergeCell ref="BE60:BE61"/>
    <mergeCell ref="BF60:BF61"/>
    <mergeCell ref="BG60:BG61"/>
    <mergeCell ref="BC58:BC59"/>
    <mergeCell ref="BD58:BD59"/>
    <mergeCell ref="BE58:BE59"/>
    <mergeCell ref="BF58:BF59"/>
    <mergeCell ref="BG58:BG59"/>
    <mergeCell ref="B60:B61"/>
    <mergeCell ref="AP60:AR61"/>
    <mergeCell ref="AY60:AY61"/>
    <mergeCell ref="AZ60:AZ61"/>
    <mergeCell ref="BA60:BA61"/>
    <mergeCell ref="B58:B59"/>
    <mergeCell ref="AM58:AO59"/>
    <mergeCell ref="AY58:AY59"/>
    <mergeCell ref="AZ58:AZ59"/>
    <mergeCell ref="BA58:BA59"/>
    <mergeCell ref="BB58:BB59"/>
    <mergeCell ref="B56:B57"/>
    <mergeCell ref="AJ56:AL57"/>
    <mergeCell ref="B54:B55"/>
    <mergeCell ref="AG54:AI55"/>
    <mergeCell ref="B52:B53"/>
    <mergeCell ref="AD52:AF53"/>
    <mergeCell ref="B50:B51"/>
    <mergeCell ref="AA50:AC51"/>
    <mergeCell ref="B48:B49"/>
    <mergeCell ref="X48:Z49"/>
    <mergeCell ref="B46:B47"/>
    <mergeCell ref="U46:W47"/>
    <mergeCell ref="B44:B45"/>
    <mergeCell ref="R44:T45"/>
    <mergeCell ref="B42:B43"/>
    <mergeCell ref="O42:Q43"/>
    <mergeCell ref="B40:B41"/>
    <mergeCell ref="L40:N41"/>
    <mergeCell ref="B38:B39"/>
    <mergeCell ref="I38:K39"/>
    <mergeCell ref="B36:B37"/>
    <mergeCell ref="F36:H37"/>
    <mergeCell ref="B34:B35"/>
    <mergeCell ref="C34:E35"/>
    <mergeCell ref="AP32:AR33"/>
    <mergeCell ref="AY32:AY33"/>
    <mergeCell ref="AZ32:BB32"/>
    <mergeCell ref="BC32:BE32"/>
    <mergeCell ref="AS32:AU33"/>
    <mergeCell ref="AV32:AX33"/>
    <mergeCell ref="X32:Z33"/>
    <mergeCell ref="AA32:AC33"/>
    <mergeCell ref="AD32:AF33"/>
    <mergeCell ref="AG32:AI33"/>
    <mergeCell ref="AJ32:AL33"/>
    <mergeCell ref="AM32:AO33"/>
    <mergeCell ref="C2:AR2"/>
    <mergeCell ref="AZ2:BG2"/>
    <mergeCell ref="B32:B33"/>
    <mergeCell ref="C32:E33"/>
    <mergeCell ref="F32:H33"/>
    <mergeCell ref="I32:K33"/>
    <mergeCell ref="L32:N33"/>
    <mergeCell ref="O32:Q33"/>
    <mergeCell ref="R32:T33"/>
    <mergeCell ref="U32:W33"/>
    <mergeCell ref="BG32:BG33"/>
    <mergeCell ref="BG34:BG35"/>
    <mergeCell ref="BG36:BG37"/>
    <mergeCell ref="BG38:BG39"/>
    <mergeCell ref="BG40:BG41"/>
    <mergeCell ref="BG42:BG43"/>
    <mergeCell ref="BG52:BG53"/>
    <mergeCell ref="BG54:BG55"/>
    <mergeCell ref="BG56:BG57"/>
    <mergeCell ref="BG44:BG45"/>
    <mergeCell ref="BE46:BE47"/>
    <mergeCell ref="BF46:BF47"/>
    <mergeCell ref="BG46:BG47"/>
    <mergeCell ref="BG48:BG49"/>
    <mergeCell ref="BG50:BG51"/>
    <mergeCell ref="BE48:BE49"/>
  </mergeCells>
  <dataValidations count="9">
    <dataValidation type="list" allowBlank="1" showInputMessage="1" showErrorMessage="1" sqref="Y59 J61 AE59 AH59 AK59 AB59 J59 G61 M61 P61 S61 D59 V61 D61 Y61 AB61 AE61 AH61 AK61 AQ59 G59 AN61 M59 P59 S59 V59">
      <formula1>$BJ$52:$BJ$54</formula1>
    </dataValidation>
    <dataValidation type="list" allowBlank="1" showInputMessage="1" showErrorMessage="1" sqref="E60:F60 AR58:AX58 W58:X58 Z58:AA58 Z60:AA60 Q58:R58 AC58:AD58 AC60:AD60 AF58:AG58 AF60:AG60 AI60:AJ60 C58 C60 N58:O58 N60:O60 W60:X60 K58:L58 K60:L60 AI58:AJ58 AL58 AL60:AM60 AO60 Q60:R60 H58:I58 H60:I60 AP58 T58:U58 T60:U60 E58:F58">
      <formula1>$BJ$32:$BJ$46</formula1>
    </dataValidation>
    <dataValidation type="list" allowBlank="1" showInputMessage="1" showErrorMessage="1" sqref="AN30 M30 J30 P30 D30 G30 AK30 S30 V30 Y30 AB30 AE30 AW63 AQ30">
      <formula1>$BJ$23:$BJ$25</formula1>
    </dataValidation>
    <dataValidation type="list" allowBlank="1" showInputMessage="1" showErrorMessage="1" sqref="X16 AU12:AV12 AU20:AV20 AU24:AV24 AU22:AV22 AU16:AV16 AU18:AV18 AU10:AV10 AU14:AV14 AU8:AV8 AX6 Z18:AA18 AI18:AJ18 K22:L22 K20:L20 K18:L18 AF18:AG18 AC18:AD18 H22:I22 H20:I20 H18:I18 H16:I16 H24:I24 N16:O16 K16:L16 K14:L14 H14:I14 H12:I12 E24:F24 E22:F22 E20:F20 E18:F18 E16:F16 E14:F14 E12:F12 E10:F10 AF6:AG6 AO10:AP10 AO12:AP12 AI12:AJ12 AF12:AG12 AC12:AD12 Z12:AA12 W12:X12 T12:U12 H26:I26 AC26:AD26 Z26:AA26 Z24:AA24 Z22 W22:X22 T22:U22 T20:U20 Q20:R20 W20 Q16 T18 N14 N18:O18 K12 H10 N24:O24 E26:F26 Q12:R12 O12 AL12:AM12 AL26:AM26 AL24:AM24 AL22:AM22 AO18:AP18 C26 AL16:AM16 AL14:AM14 AL10:AM10 AL8:AM8 AO8:AP8 AD22 AI22:AJ22 AF16:AG16 AC16:AD16 AI16:AJ16 AI14:AJ14 AF10:AG10 AI8:AJ8 W26:X26 AI6:AJ6 AI24:AJ24 X18 Z16:AA16 Q18 C24 C22 AC10:AD10 AC8:AD8 Z8:AA8 AC24 AF14:AG14 AC14:AD14 C20 C18">
      <formula1>$BK$3:$BK$17</formula1>
    </dataValidation>
    <dataValidation type="list" allowBlank="1" showInputMessage="1" showErrorMessage="1" sqref="Z10:AA10 W8:X8 W10:X10 AA20 T14:U14 C16 AO16:AP16 T10:U10 T8:U8 C10 R14 E8 AO14:AP14 Q10:R10 Q8:R8 C8 U16 AO24:AP24 N10:O10 N8:O8 Z14:AA14 AF26 L10 K8:L8 W14:X14 AR6:AS6 I8 AF22:AG22 AF8:AG8 AJ26 AO22:AP22 AL6:AM6 AC6:AD6 Z6:AA6 W6:X6 T6:U6 Q6:R6 N6:O6 K6:L6 H6:I6 AO26:AP26 F6 AR12:AS12 AG24 AO20:AP20 AL20:AM20 AI20:AJ20 Q22:R22 AF20:AG20 AC20:AD20 N22:O22 N20:O20 AL18:AM18 AR26:AS26 AR24:AS24 AR22:AS22 AR20:AS20 AR18:AS18 AR16:AS16 AI10:AJ10 AR14:AS14 AR10:AS10 AR8:AS8 AO6:AP6 K24:L24 C12 C14 W24:X24 T26:U26 Q26:R26 N26:O26 K26:L26 T24:U24 Q24:R24 AU6:AV6 AX12 AX20 AX24 AX22 AX16 AX18 AX10 AX14 AX8 AU26:AV26 AX26 H28:I28 AC28:AD28 Z28:AA28 AX28 AM28 W28:X28 AF28:AG28 AO28:AP28 AR28:AS28 T28:U28 Q28:R28 N28:O28 K28:L28 AU28:AV28">
      <formula1>$BK$3:$BK$17</formula1>
    </dataValidation>
    <dataValidation type="list" allowBlank="1" showInputMessage="1" showErrorMessage="1" sqref="E28:F28 C28 AI28">
      <formula1>$BK$3:$BK$17</formula1>
    </dataValidation>
    <dataValidation type="list" allowBlank="1" showInputMessage="1" showErrorMessage="1" sqref="AK9 AT11 AT15 AT21 AT23 AT25 AT9 AT7 AT27 AT17 AT19 AT13 AE9 AB9 Y9 V9 S9 P9 M9 S27 AH17 AN13 D13 D17 AQ15 AK15 D23 D25 D27 D11 D9 AK11 AN11 AH11 AE11 AB11 Y11 V11 S11 AE17 AQ21 AE23 AN17 AQ23 AK27 AQ25 AQ9 AN9 AH23 AN23 AQ7 AH7 AK25 AN15 AB17 AN7 AK7 AE7 AB7 Y7 V7 S7 P7 M7 J7 Y17 AN25 AN27 Y27 V17 S15 D19 AE27 P11 AQ27 AH15 G7 D21 D15 AK17 AB27 AB25 Y25 AH21 AE21 AB21 AN19 AQ17 P27 AH25 Y23 AK19 AH19 AE19 AB19 M27 V23 V21 S21 P21">
      <formula1>$BK$23:$BK$25</formula1>
    </dataValidation>
    <dataValidation type="list" allowBlank="1" showInputMessage="1" showErrorMessage="1" sqref="M21 AE15 J27 S23 S19 P19 M19 AB15 V25 P23 P17 M17 Y15 S25 M23 M15 V15 P25 J23 AQ19 M25 J25 AQ13 AK13 AH13 AE13 AB13 Y13 V13 S13 P13 AN21 AK21 J21 J19 J17 J15 J13 G15 AQ11 AH9 J9 AK23 M11 V27 G13 G17 G23 G25 G27 G11 G19 G21 Y19 AW9 AW15 AW17 AW23 AW25 AW13 AW7 AW21 AW11 AW19 AW27 AT29 S29 AW29 AN29 Y29 AE29 AQ29 AB29 P29 M29 J29 V29 G29 D29 AH29">
      <formula1>$BK$23:$BK$25</formula1>
    </dataValidation>
    <dataValidation type="list" allowBlank="1" showInputMessage="1" showErrorMessage="1" sqref="AV62 AX62">
      <formula1>$BJ$3:$BJ$17</formula1>
    </dataValidation>
  </dataValidations>
  <printOptions/>
  <pageMargins left="0.2755905511811024" right="0" top="0.3937007874015748" bottom="0" header="0.31496062992125984" footer="0.31496062992125984"/>
  <pageSetup orientation="landscape" paperSize="9" scale="73" r:id="rId3"/>
  <legacyDrawing r:id="rId2"/>
</worksheet>
</file>

<file path=xl/worksheets/sheet8.xml><?xml version="1.0" encoding="utf-8"?>
<worksheet xmlns="http://schemas.openxmlformats.org/spreadsheetml/2006/main" xmlns:r="http://schemas.openxmlformats.org/officeDocument/2006/relationships">
  <dimension ref="A3:N59"/>
  <sheetViews>
    <sheetView zoomScalePageLayoutView="0" workbookViewId="0" topLeftCell="A31">
      <selection activeCell="J32" sqref="J32"/>
    </sheetView>
  </sheetViews>
  <sheetFormatPr defaultColWidth="9.00390625" defaultRowHeight="13.5"/>
  <cols>
    <col min="1" max="1" width="27.00390625" style="0" bestFit="1" customWidth="1"/>
    <col min="3" max="14" width="13.875" style="0" customWidth="1"/>
  </cols>
  <sheetData>
    <row r="3" spans="3:14" ht="13.5">
      <c r="C3" s="432">
        <v>1</v>
      </c>
      <c r="D3" s="432"/>
      <c r="E3" s="432"/>
      <c r="F3" s="432">
        <v>4</v>
      </c>
      <c r="G3" s="432"/>
      <c r="H3" s="432"/>
      <c r="I3" s="432">
        <v>7</v>
      </c>
      <c r="J3" s="432"/>
      <c r="K3" s="432"/>
      <c r="L3" s="432">
        <v>10</v>
      </c>
      <c r="M3" s="432"/>
      <c r="N3" s="432"/>
    </row>
    <row r="4" spans="1:14" ht="13.5">
      <c r="A4" s="72" t="s">
        <v>59</v>
      </c>
      <c r="C4" s="73" t="str">
        <f>A4</f>
        <v>Ｔ・Ｃ・Ｏ・ＳＣ</v>
      </c>
      <c r="D4" s="73" t="str">
        <f>A12</f>
        <v>徳島市シニア サッカークラブ</v>
      </c>
      <c r="E4" s="73" t="str">
        <f>C5</f>
        <v>鳴門クラブ </v>
      </c>
      <c r="F4" s="73" t="str">
        <f>A6</f>
        <v>鳴門クラブ </v>
      </c>
      <c r="G4" s="73" t="str">
        <f>A9</f>
        <v>津田フットボールクラブ</v>
      </c>
      <c r="H4" s="73" t="str">
        <f>F5</f>
        <v>川友楽</v>
      </c>
      <c r="I4" s="73" t="str">
        <f>A11</f>
        <v>Ｚ　　団</v>
      </c>
      <c r="J4" s="73" t="str">
        <f>A5</f>
        <v>応神クラブ</v>
      </c>
      <c r="K4" s="73" t="str">
        <f>I5</f>
        <v>鴨島フットボールクラブ </v>
      </c>
      <c r="L4" s="73" t="str">
        <f>A7</f>
        <v>ＳＣＲ＠ＴＣＨ＋（ｽｸﾗｯﾁﾌﾟﾗｽ）</v>
      </c>
      <c r="M4" s="73" t="str">
        <f>A9</f>
        <v>津田フットボールクラブ</v>
      </c>
      <c r="N4" s="73" t="str">
        <f>L5</f>
        <v>レッドオールド</v>
      </c>
    </row>
    <row r="5" spans="1:14" ht="13.5">
      <c r="A5" s="21" t="s">
        <v>104</v>
      </c>
      <c r="C5" s="73" t="str">
        <f>A6</f>
        <v>鳴門クラブ </v>
      </c>
      <c r="D5" s="73" t="str">
        <f>A14</f>
        <v>川友楽</v>
      </c>
      <c r="E5" s="73" t="str">
        <f>C6</f>
        <v>鴨島フットボールクラブ </v>
      </c>
      <c r="F5" s="73" t="str">
        <f>A14</f>
        <v>川友楽</v>
      </c>
      <c r="G5" s="73" t="str">
        <f>A8</f>
        <v>鴨島フットボールクラブ </v>
      </c>
      <c r="H5" s="73" t="str">
        <f>F6</f>
        <v>スターウエスト</v>
      </c>
      <c r="I5" s="73" t="str">
        <f>A8</f>
        <v>鴨島フットボールクラブ </v>
      </c>
      <c r="J5" s="73" t="str">
        <f>A6</f>
        <v>鳴門クラブ </v>
      </c>
      <c r="K5" s="73" t="str">
        <f>I6</f>
        <v>スターウエスト</v>
      </c>
      <c r="L5" s="73" t="str">
        <f>A10</f>
        <v>レッドオールド</v>
      </c>
      <c r="M5" s="73" t="str">
        <f>A12</f>
        <v>徳島市シニア サッカークラブ</v>
      </c>
      <c r="N5" s="73" t="str">
        <f>L6</f>
        <v>Ｚ　　団</v>
      </c>
    </row>
    <row r="6" spans="1:14" ht="13.5">
      <c r="A6" s="21" t="s">
        <v>105</v>
      </c>
      <c r="C6" s="73" t="str">
        <f>A8</f>
        <v>鴨島フットボールクラブ </v>
      </c>
      <c r="D6" s="73" t="str">
        <f>A11</f>
        <v>Ｚ　　団</v>
      </c>
      <c r="E6" s="73" t="str">
        <f>C7</f>
        <v>津田フットボールクラブ</v>
      </c>
      <c r="F6" s="73" t="str">
        <f>A13</f>
        <v>スターウエスト</v>
      </c>
      <c r="G6" s="73" t="str">
        <f>A11</f>
        <v>Ｚ　　団</v>
      </c>
      <c r="H6" s="73" t="str">
        <f>F7</f>
        <v>レッドオールド</v>
      </c>
      <c r="I6" s="73" t="str">
        <f>A13</f>
        <v>スターウエスト</v>
      </c>
      <c r="J6" s="73" t="str">
        <f>A10</f>
        <v>レッドオールド</v>
      </c>
      <c r="K6" s="73" t="str">
        <f>I7</f>
        <v>ＳＣＲ＠ＴＣＨ＋（ｽｸﾗｯﾁﾌﾟﾗｽ）</v>
      </c>
      <c r="L6" s="73" t="str">
        <f>A11</f>
        <v>Ｚ　　団</v>
      </c>
      <c r="M6" s="73" t="str">
        <f>A14</f>
        <v>川友楽</v>
      </c>
      <c r="N6" s="73" t="str">
        <f>L7</f>
        <v>応神クラブ</v>
      </c>
    </row>
    <row r="7" spans="1:14" ht="13.5">
      <c r="A7" s="21" t="s">
        <v>45</v>
      </c>
      <c r="C7" s="73" t="str">
        <f>A9</f>
        <v>津田フットボールクラブ</v>
      </c>
      <c r="D7" s="73" t="str">
        <f>A13</f>
        <v>スターウエスト</v>
      </c>
      <c r="E7" s="73" t="str">
        <f>C8</f>
        <v>ＳＣＲ＠ＴＣＨ＋（ｽｸﾗｯﾁﾌﾟﾗｽ）</v>
      </c>
      <c r="F7" s="73" t="str">
        <f>A10</f>
        <v>レッドオールド</v>
      </c>
      <c r="G7" s="73" t="str">
        <f>A4</f>
        <v>Ｔ・Ｃ・Ｏ・ＳＣ</v>
      </c>
      <c r="H7" s="73" t="str">
        <f>F8</f>
        <v>徳島市シニア サッカークラブ</v>
      </c>
      <c r="I7" s="73" t="str">
        <f>A7</f>
        <v>ＳＣＲ＠ＴＣＨ＋（ｽｸﾗｯﾁﾌﾟﾗｽ）</v>
      </c>
      <c r="J7" s="73" t="str">
        <f>A12</f>
        <v>徳島市シニア サッカークラブ</v>
      </c>
      <c r="K7" s="73" t="str">
        <f>I8</f>
        <v>Ｔ・Ｃ・Ｏ・ＳＣ</v>
      </c>
      <c r="L7" s="73" t="str">
        <f>A5</f>
        <v>応神クラブ</v>
      </c>
      <c r="M7" s="73" t="str">
        <f>A8</f>
        <v>鴨島フットボールクラブ </v>
      </c>
      <c r="N7" s="73" t="str">
        <f>L8</f>
        <v>鳴門クラブ </v>
      </c>
    </row>
    <row r="8" spans="1:14" ht="13.5">
      <c r="A8" s="21" t="s">
        <v>23</v>
      </c>
      <c r="C8" s="73" t="str">
        <f>A7</f>
        <v>ＳＣＲ＠ＴＣＨ＋（ｽｸﾗｯﾁﾌﾟﾗｽ）</v>
      </c>
      <c r="D8" s="73" t="str">
        <f>A10</f>
        <v>レッドオールド</v>
      </c>
      <c r="E8" s="73" t="str">
        <f>D7</f>
        <v>スターウエスト</v>
      </c>
      <c r="F8" s="73" t="str">
        <f>A12</f>
        <v>徳島市シニア サッカークラブ</v>
      </c>
      <c r="G8" s="73" t="str">
        <f>A5</f>
        <v>応神クラブ</v>
      </c>
      <c r="H8" s="73" t="str">
        <f>G7</f>
        <v>Ｔ・Ｃ・Ｏ・ＳＣ</v>
      </c>
      <c r="I8" s="73" t="str">
        <f>A4</f>
        <v>Ｔ・Ｃ・Ｏ・ＳＣ</v>
      </c>
      <c r="J8" s="73" t="str">
        <f>A14</f>
        <v>川友楽</v>
      </c>
      <c r="K8" s="73" t="str">
        <f>J7</f>
        <v>徳島市シニア サッカークラブ</v>
      </c>
      <c r="L8" s="73" t="str">
        <f>A6</f>
        <v>鳴門クラブ </v>
      </c>
      <c r="M8" s="73" t="str">
        <f>A13</f>
        <v>スターウエスト</v>
      </c>
      <c r="N8" s="73" t="str">
        <f>M7</f>
        <v>鴨島フットボールクラブ </v>
      </c>
    </row>
    <row r="9" spans="1:14" ht="13.5">
      <c r="A9" s="21" t="s">
        <v>106</v>
      </c>
      <c r="C9" s="433" t="str">
        <f>A5</f>
        <v>応神クラブ</v>
      </c>
      <c r="D9" s="434"/>
      <c r="E9" s="435"/>
      <c r="F9" s="433" t="str">
        <f>A7</f>
        <v>ＳＣＲ＠ＴＣＨ＋（ｽｸﾗｯﾁﾌﾟﾗｽ）</v>
      </c>
      <c r="G9" s="434"/>
      <c r="H9" s="435"/>
      <c r="I9" s="433" t="str">
        <f>A9</f>
        <v>津田フットボールクラブ</v>
      </c>
      <c r="J9" s="434"/>
      <c r="K9" s="435"/>
      <c r="L9" s="433" t="str">
        <f>A4</f>
        <v>Ｔ・Ｃ・Ｏ・ＳＣ</v>
      </c>
      <c r="M9" s="434"/>
      <c r="N9" s="435"/>
    </row>
    <row r="10" spans="1:14" ht="13.5">
      <c r="A10" s="21" t="s">
        <v>61</v>
      </c>
      <c r="C10" s="74"/>
      <c r="D10" s="74"/>
      <c r="E10" s="74"/>
      <c r="F10" s="74"/>
      <c r="G10" s="74"/>
      <c r="H10" s="74"/>
      <c r="I10" s="74"/>
      <c r="J10" s="74"/>
      <c r="K10" s="74"/>
      <c r="L10" s="74"/>
      <c r="M10" s="74"/>
      <c r="N10" s="74"/>
    </row>
    <row r="11" spans="1:14" ht="13.5">
      <c r="A11" s="21" t="s">
        <v>107</v>
      </c>
      <c r="C11" s="437">
        <v>2</v>
      </c>
      <c r="D11" s="437"/>
      <c r="E11" s="437"/>
      <c r="F11" s="437">
        <v>5</v>
      </c>
      <c r="G11" s="437"/>
      <c r="H11" s="437"/>
      <c r="I11" s="437">
        <v>8</v>
      </c>
      <c r="J11" s="437"/>
      <c r="K11" s="437"/>
      <c r="L11" s="437">
        <v>11</v>
      </c>
      <c r="M11" s="437"/>
      <c r="N11" s="437"/>
    </row>
    <row r="12" spans="1:14" ht="13.5">
      <c r="A12" s="21" t="s">
        <v>27</v>
      </c>
      <c r="C12" s="73" t="str">
        <f>A9</f>
        <v>津田フットボールクラブ</v>
      </c>
      <c r="D12" s="73" t="str">
        <f>A14</f>
        <v>川友楽</v>
      </c>
      <c r="E12" s="73" t="str">
        <f>C13</f>
        <v>スターウエスト</v>
      </c>
      <c r="F12" s="73" t="str">
        <f>A10</f>
        <v>レッドオールド</v>
      </c>
      <c r="G12" s="73" t="str">
        <f>A14</f>
        <v>川友楽</v>
      </c>
      <c r="H12" s="73" t="str">
        <f>F13</f>
        <v>Ｔ・Ｃ・Ｏ・ＳＣ</v>
      </c>
      <c r="I12" s="73" t="str">
        <f>A8</f>
        <v>鴨島フットボールクラブ </v>
      </c>
      <c r="J12" s="73" t="str">
        <f>A12</f>
        <v>徳島市シニア サッカークラブ</v>
      </c>
      <c r="K12" s="73" t="str">
        <f>I13</f>
        <v>川友楽</v>
      </c>
      <c r="L12" s="73" t="str">
        <f>A13</f>
        <v>スターウエスト</v>
      </c>
      <c r="M12" s="73" t="str">
        <f>A8</f>
        <v>鴨島フットボールクラブ </v>
      </c>
      <c r="N12" s="73" t="str">
        <f>L13</f>
        <v>津田フットボールクラブ</v>
      </c>
    </row>
    <row r="13" spans="1:14" ht="13.5">
      <c r="A13" s="21" t="s">
        <v>15</v>
      </c>
      <c r="C13" s="73" t="str">
        <f>A13</f>
        <v>スターウエスト</v>
      </c>
      <c r="D13" s="73" t="str">
        <f>A7</f>
        <v>ＳＣＲ＠ＴＣＨ＋（ｽｸﾗｯﾁﾌﾟﾗｽ）</v>
      </c>
      <c r="E13" s="73" t="str">
        <f>C14</f>
        <v>徳島市シニア サッカークラブ</v>
      </c>
      <c r="F13" s="73" t="str">
        <f>A4</f>
        <v>Ｔ・Ｃ・Ｏ・ＳＣ</v>
      </c>
      <c r="G13" s="73" t="str">
        <f>A11</f>
        <v>Ｚ　　団</v>
      </c>
      <c r="H13" s="73" t="str">
        <f>F14</f>
        <v>応神クラブ</v>
      </c>
      <c r="I13" s="73" t="str">
        <f>A14</f>
        <v>川友楽</v>
      </c>
      <c r="J13" s="73" t="str">
        <f>A13</f>
        <v>スターウエスト</v>
      </c>
      <c r="K13" s="73" t="str">
        <f>I14</f>
        <v>ＳＣＲ＠ＴＣＨ＋（ｽｸﾗｯﾁﾌﾟﾗｽ）</v>
      </c>
      <c r="L13" s="73" t="str">
        <f>A9</f>
        <v>津田フットボールクラブ</v>
      </c>
      <c r="M13" s="73" t="str">
        <f>A4</f>
        <v>Ｔ・Ｃ・Ｏ・ＳＣ</v>
      </c>
      <c r="N13" s="73" t="str">
        <f>L14</f>
        <v>川友楽</v>
      </c>
    </row>
    <row r="14" spans="1:14" ht="13.5">
      <c r="A14" s="75" t="s">
        <v>108</v>
      </c>
      <c r="C14" s="73" t="str">
        <f>A12</f>
        <v>徳島市シニア サッカークラブ</v>
      </c>
      <c r="D14" s="73" t="str">
        <f>A6</f>
        <v>鳴門クラブ </v>
      </c>
      <c r="E14" s="73" t="str">
        <f>C15</f>
        <v>レッドオールド</v>
      </c>
      <c r="F14" s="73" t="str">
        <f>A5</f>
        <v>応神クラブ</v>
      </c>
      <c r="G14" s="73" t="str">
        <f>A13</f>
        <v>スターウエスト</v>
      </c>
      <c r="H14" s="73" t="str">
        <f>F15</f>
        <v>ＳＣＲ＠ＴＣＨ＋（ｽｸﾗｯﾁﾌﾟﾗｽ）</v>
      </c>
      <c r="I14" s="73" t="str">
        <f>A7</f>
        <v>ＳＣＲ＠ＴＣＨ＋（ｽｸﾗｯﾁﾌﾟﾗｽ）</v>
      </c>
      <c r="J14" s="73" t="str">
        <f>A4</f>
        <v>Ｔ・Ｃ・Ｏ・ＳＣ</v>
      </c>
      <c r="K14" s="73" t="str">
        <f>I15</f>
        <v>津田フットボールクラブ</v>
      </c>
      <c r="L14" s="73" t="str">
        <f>A14</f>
        <v>川友楽</v>
      </c>
      <c r="M14" s="73" t="str">
        <f>A5</f>
        <v>応神クラブ</v>
      </c>
      <c r="N14" s="73" t="str">
        <f>L15</f>
        <v>レッドオールド</v>
      </c>
    </row>
    <row r="15" spans="3:14" ht="13.5">
      <c r="C15" s="73" t="str">
        <f>A10</f>
        <v>レッドオールド</v>
      </c>
      <c r="D15" s="73" t="str">
        <f>A5</f>
        <v>応神クラブ</v>
      </c>
      <c r="E15" s="73" t="str">
        <f>C16</f>
        <v>Ｔ・Ｃ・Ｏ・ＳＣ</v>
      </c>
      <c r="F15" s="73" t="str">
        <f>A7</f>
        <v>ＳＣＲ＠ＴＣＨ＋（ｽｸﾗｯﾁﾌﾟﾗｽ）</v>
      </c>
      <c r="G15" s="73" t="str">
        <f>A8</f>
        <v>鴨島フットボールクラブ </v>
      </c>
      <c r="H15" s="73" t="str">
        <f>F16</f>
        <v>津田フットボールクラブ</v>
      </c>
      <c r="I15" s="73" t="str">
        <f>A9</f>
        <v>津田フットボールクラブ</v>
      </c>
      <c r="J15" s="73" t="str">
        <f>A5</f>
        <v>応神クラブ</v>
      </c>
      <c r="K15" s="73" t="str">
        <f>I16</f>
        <v>Ｚ　　団</v>
      </c>
      <c r="L15" s="73" t="str">
        <f>A10</f>
        <v>レッドオールド</v>
      </c>
      <c r="M15" s="73" t="str">
        <f>A6</f>
        <v>鳴門クラブ </v>
      </c>
      <c r="N15" s="73" t="str">
        <f>L16</f>
        <v>Ｚ　　団</v>
      </c>
    </row>
    <row r="16" spans="3:14" ht="13.5">
      <c r="C16" s="73" t="str">
        <f>A4</f>
        <v>Ｔ・Ｃ・Ｏ・ＳＣ</v>
      </c>
      <c r="D16" s="73" t="str">
        <f>A8</f>
        <v>鴨島フットボールクラブ </v>
      </c>
      <c r="E16" s="73" t="str">
        <f>D15</f>
        <v>応神クラブ</v>
      </c>
      <c r="F16" s="73" t="str">
        <f>A9</f>
        <v>津田フットボールクラブ</v>
      </c>
      <c r="G16" s="73" t="str">
        <f>A12</f>
        <v>徳島市シニア サッカークラブ</v>
      </c>
      <c r="H16" s="73" t="str">
        <f>G15</f>
        <v>鴨島フットボールクラブ </v>
      </c>
      <c r="I16" s="73" t="str">
        <f>A11</f>
        <v>Ｚ　　団</v>
      </c>
      <c r="J16" s="73" t="str">
        <f>A6</f>
        <v>鳴門クラブ </v>
      </c>
      <c r="K16" s="73" t="str">
        <f>J15</f>
        <v>応神クラブ</v>
      </c>
      <c r="L16" s="73" t="str">
        <f>A11</f>
        <v>Ｚ　　団</v>
      </c>
      <c r="M16" s="73" t="str">
        <f>A7</f>
        <v>ＳＣＲ＠ＴＣＨ＋（ｽｸﾗｯﾁﾌﾟﾗｽ）</v>
      </c>
      <c r="N16" s="73" t="str">
        <f>M15</f>
        <v>鳴門クラブ </v>
      </c>
    </row>
    <row r="17" spans="3:14" ht="13.5">
      <c r="C17" s="433" t="str">
        <f>A11</f>
        <v>Ｚ　　団</v>
      </c>
      <c r="D17" s="434"/>
      <c r="E17" s="435"/>
      <c r="F17" s="433" t="str">
        <f>A6</f>
        <v>鳴門クラブ </v>
      </c>
      <c r="G17" s="434"/>
      <c r="H17" s="435"/>
      <c r="I17" s="433" t="str">
        <f>A10</f>
        <v>レッドオールド</v>
      </c>
      <c r="J17" s="434"/>
      <c r="K17" s="435"/>
      <c r="L17" s="433" t="str">
        <f>A12</f>
        <v>徳島市シニア サッカークラブ</v>
      </c>
      <c r="M17" s="434"/>
      <c r="N17" s="435"/>
    </row>
    <row r="18" spans="1:14" ht="13.5">
      <c r="A18" s="78"/>
      <c r="C18" s="74"/>
      <c r="D18" s="74"/>
      <c r="E18" s="74"/>
      <c r="F18" s="74"/>
      <c r="G18" s="74"/>
      <c r="H18" s="74"/>
      <c r="I18" s="74"/>
      <c r="J18" s="74"/>
      <c r="K18" s="74"/>
      <c r="L18" s="74"/>
      <c r="M18" s="74"/>
      <c r="N18" s="74"/>
    </row>
    <row r="19" spans="1:14" ht="13.5">
      <c r="A19" s="17"/>
      <c r="C19" s="437">
        <v>3</v>
      </c>
      <c r="D19" s="437"/>
      <c r="E19" s="437"/>
      <c r="F19" s="437">
        <v>6</v>
      </c>
      <c r="G19" s="437"/>
      <c r="H19" s="437"/>
      <c r="I19" s="437">
        <v>9</v>
      </c>
      <c r="J19" s="437"/>
      <c r="K19" s="437"/>
      <c r="L19" s="436"/>
      <c r="M19" s="436"/>
      <c r="N19" s="436"/>
    </row>
    <row r="20" spans="1:14" ht="13.5">
      <c r="A20" s="17"/>
      <c r="C20" s="73" t="str">
        <f>A12</f>
        <v>徳島市シニア サッカークラブ</v>
      </c>
      <c r="D20" s="73" t="str">
        <f>A13</f>
        <v>スターウエスト</v>
      </c>
      <c r="E20" s="73" t="str">
        <f>C21</f>
        <v>Ｚ　　団</v>
      </c>
      <c r="F20" s="73" t="str">
        <f>A7</f>
        <v>ＳＣＲ＠ＴＣＨ＋（ｽｸﾗｯﾁﾌﾟﾗｽ）</v>
      </c>
      <c r="G20" s="73" t="str">
        <f>A5</f>
        <v>応神クラブ</v>
      </c>
      <c r="H20" s="73" t="str">
        <f>F21</f>
        <v>鴨島フットボールクラブ </v>
      </c>
      <c r="I20" s="73" t="str">
        <f>A5</f>
        <v>応神クラブ</v>
      </c>
      <c r="J20" s="73" t="str">
        <f>A6</f>
        <v>鳴門クラブ </v>
      </c>
      <c r="K20" s="73" t="str">
        <f>I21</f>
        <v>レッドオールド</v>
      </c>
      <c r="L20" s="76"/>
      <c r="M20" s="76"/>
      <c r="N20" s="76"/>
    </row>
    <row r="21" spans="1:14" ht="13.5">
      <c r="A21" s="17"/>
      <c r="C21" s="73" t="str">
        <f>A11</f>
        <v>Ｚ　　団</v>
      </c>
      <c r="D21" s="73" t="str">
        <f>A10</f>
        <v>レッドオールド</v>
      </c>
      <c r="E21" s="73" t="str">
        <f>C22</f>
        <v>津田フットボールクラブ</v>
      </c>
      <c r="F21" s="73" t="str">
        <f>A8</f>
        <v>鴨島フットボールクラブ </v>
      </c>
      <c r="G21" s="73" t="str">
        <f>A10</f>
        <v>レッドオールド</v>
      </c>
      <c r="H21" s="73" t="str">
        <f>F22</f>
        <v>Ｚ　　団</v>
      </c>
      <c r="I21" s="73" t="str">
        <f>A10</f>
        <v>レッドオールド</v>
      </c>
      <c r="J21" s="73" t="str">
        <f>A9</f>
        <v>津田フットボールクラブ</v>
      </c>
      <c r="K21" s="73" t="str">
        <f>I22</f>
        <v>徳島市シニア サッカークラブ</v>
      </c>
      <c r="L21" s="76"/>
      <c r="M21" s="76"/>
      <c r="N21" s="76"/>
    </row>
    <row r="22" spans="1:14" ht="13.5">
      <c r="A22" s="17"/>
      <c r="C22" s="73" t="str">
        <f>A9</f>
        <v>津田フットボールクラブ</v>
      </c>
      <c r="D22" s="73" t="str">
        <f>A8</f>
        <v>鴨島フットボールクラブ </v>
      </c>
      <c r="E22" s="73" t="str">
        <f>C23</f>
        <v>ＳＣＲ＠ＴＣＨ＋（ｽｸﾗｯﾁﾌﾟﾗｽ）</v>
      </c>
      <c r="F22" s="73" t="str">
        <f>A11</f>
        <v>Ｚ　　団</v>
      </c>
      <c r="G22" s="73" t="str">
        <f>A9</f>
        <v>津田フットボールクラブ</v>
      </c>
      <c r="H22" s="73" t="str">
        <f>F23</f>
        <v>徳島市シニア サッカークラブ</v>
      </c>
      <c r="I22" s="73" t="str">
        <f>A12</f>
        <v>徳島市シニア サッカークラブ</v>
      </c>
      <c r="J22" s="73" t="str">
        <f>A11</f>
        <v>Ｚ　　団</v>
      </c>
      <c r="K22" s="73" t="str">
        <f>I23</f>
        <v>Ｔ・Ｃ・Ｏ・ＳＣ</v>
      </c>
      <c r="L22" s="76"/>
      <c r="M22" s="76"/>
      <c r="N22" s="76"/>
    </row>
    <row r="23" spans="1:14" ht="13.5">
      <c r="A23" s="17"/>
      <c r="C23" s="73" t="str">
        <f>A7</f>
        <v>ＳＣＲ＠ＴＣＨ＋（ｽｸﾗｯﾁﾌﾟﾗｽ）</v>
      </c>
      <c r="D23" s="73" t="str">
        <f>A6</f>
        <v>鳴門クラブ </v>
      </c>
      <c r="E23" s="73" t="str">
        <f>C24</f>
        <v>応神クラブ</v>
      </c>
      <c r="F23" s="73" t="str">
        <f>A12</f>
        <v>徳島市シニア サッカークラブ</v>
      </c>
      <c r="G23" s="73" t="str">
        <f>A14</f>
        <v>川友楽</v>
      </c>
      <c r="H23" s="73" t="str">
        <f>F24</f>
        <v>鳴門クラブ </v>
      </c>
      <c r="I23" s="73" t="str">
        <f>A4</f>
        <v>Ｔ・Ｃ・Ｏ・ＳＣ</v>
      </c>
      <c r="J23" s="73" t="str">
        <f>A13</f>
        <v>スターウエスト</v>
      </c>
      <c r="K23" s="73" t="str">
        <f>I24</f>
        <v>川友楽</v>
      </c>
      <c r="L23" s="76"/>
      <c r="M23" s="76"/>
      <c r="N23" s="76"/>
    </row>
    <row r="24" spans="1:14" ht="13.5">
      <c r="A24" s="17"/>
      <c r="C24" s="73" t="str">
        <f>A5</f>
        <v>応神クラブ</v>
      </c>
      <c r="D24" s="73" t="str">
        <f>A4</f>
        <v>Ｔ・Ｃ・Ｏ・ＳＣ</v>
      </c>
      <c r="E24" s="73" t="str">
        <f>D23</f>
        <v>鳴門クラブ </v>
      </c>
      <c r="F24" s="73" t="str">
        <f>A6</f>
        <v>鳴門クラブ </v>
      </c>
      <c r="G24" s="73" t="str">
        <f>A4</f>
        <v>Ｔ・Ｃ・Ｏ・ＳＣ</v>
      </c>
      <c r="H24" s="73" t="str">
        <f>G23</f>
        <v>川友楽</v>
      </c>
      <c r="I24" s="73" t="str">
        <f>A14</f>
        <v>川友楽</v>
      </c>
      <c r="J24" s="73" t="str">
        <f>A7</f>
        <v>ＳＣＲ＠ＴＣＨ＋（ｽｸﾗｯﾁﾌﾟﾗｽ）</v>
      </c>
      <c r="K24" s="73" t="str">
        <f>J23</f>
        <v>スターウエスト</v>
      </c>
      <c r="L24" s="76"/>
      <c r="M24" s="76"/>
      <c r="N24" s="76"/>
    </row>
    <row r="25" spans="1:14" ht="13.5">
      <c r="A25" s="17"/>
      <c r="C25" s="433" t="str">
        <f>A14</f>
        <v>川友楽</v>
      </c>
      <c r="D25" s="434"/>
      <c r="E25" s="435"/>
      <c r="F25" s="433" t="str">
        <f>A13</f>
        <v>スターウエスト</v>
      </c>
      <c r="G25" s="434"/>
      <c r="H25" s="435"/>
      <c r="I25" s="433" t="str">
        <f>A8</f>
        <v>鴨島フットボールクラブ </v>
      </c>
      <c r="J25" s="434"/>
      <c r="K25" s="435"/>
      <c r="L25" s="436"/>
      <c r="M25" s="436"/>
      <c r="N25" s="436"/>
    </row>
    <row r="26" ht="13.5">
      <c r="A26" s="17"/>
    </row>
    <row r="27" ht="13.5">
      <c r="A27" s="17"/>
    </row>
    <row r="28" ht="13.5">
      <c r="A28" s="67"/>
    </row>
    <row r="34" spans="3:14" ht="13.5">
      <c r="C34" s="432">
        <v>1</v>
      </c>
      <c r="D34" s="432"/>
      <c r="E34" s="432"/>
      <c r="F34" s="432">
        <v>4</v>
      </c>
      <c r="G34" s="432"/>
      <c r="H34" s="432"/>
      <c r="I34" s="432">
        <v>7</v>
      </c>
      <c r="J34" s="432"/>
      <c r="K34" s="432"/>
      <c r="L34" s="432">
        <v>10</v>
      </c>
      <c r="M34" s="432"/>
      <c r="N34" s="432"/>
    </row>
    <row r="35" spans="1:14" ht="13.5">
      <c r="A35" s="21" t="s">
        <v>109</v>
      </c>
      <c r="C35" s="73" t="str">
        <f>A35</f>
        <v>阿南シニアフットボールクラブ</v>
      </c>
      <c r="D35" s="73" t="str">
        <f>A43</f>
        <v>阿波ＦＣ</v>
      </c>
      <c r="E35" s="73" t="str">
        <f>C36</f>
        <v>徳島県庁ＦＣゴールド</v>
      </c>
      <c r="F35" s="73" t="str">
        <f>A37</f>
        <v>徳島県庁ＦＣゴールド</v>
      </c>
      <c r="G35" s="73" t="str">
        <f>A40</f>
        <v>吉野倶楽部</v>
      </c>
      <c r="H35" s="73" t="str">
        <f>F36</f>
        <v>パルティーノ</v>
      </c>
      <c r="I35" s="73" t="str">
        <f>A42</f>
        <v>イエローシニア</v>
      </c>
      <c r="J35" s="73" t="str">
        <f>A36</f>
        <v>フットボールクラブ　チロリン村 </v>
      </c>
      <c r="K35" s="73" t="str">
        <f>I36</f>
        <v>渭東クラブ</v>
      </c>
      <c r="L35" s="73" t="str">
        <f>A38</f>
        <v>オールディーズＦＣ</v>
      </c>
      <c r="M35" s="73" t="str">
        <f>A40</f>
        <v>吉野倶楽部</v>
      </c>
      <c r="N35" s="73" t="str">
        <f>L36</f>
        <v>石井シニアフットボールクラブ</v>
      </c>
    </row>
    <row r="36" spans="1:14" ht="13.5">
      <c r="A36" s="77" t="s">
        <v>102</v>
      </c>
      <c r="C36" s="73" t="str">
        <f>A37</f>
        <v>徳島県庁ＦＣゴールド</v>
      </c>
      <c r="D36" s="73" t="str">
        <f>A45</f>
        <v>パルティーノ</v>
      </c>
      <c r="E36" s="73" t="str">
        <f>C37</f>
        <v>渭東クラブ</v>
      </c>
      <c r="F36" s="73" t="str">
        <f>A45</f>
        <v>パルティーノ</v>
      </c>
      <c r="G36" s="73" t="str">
        <f>A39</f>
        <v>渭東クラブ</v>
      </c>
      <c r="H36" s="73" t="str">
        <f>F37</f>
        <v>イエローシニア</v>
      </c>
      <c r="I36" s="73" t="str">
        <f>A39</f>
        <v>渭東クラブ</v>
      </c>
      <c r="J36" s="73" t="str">
        <f>A37</f>
        <v>徳島県庁ＦＣゴールド</v>
      </c>
      <c r="K36" s="73" t="str">
        <f>I37</f>
        <v>小松島OFC </v>
      </c>
      <c r="L36" s="73" t="str">
        <f>A41</f>
        <v>石井シニアフットボールクラブ</v>
      </c>
      <c r="M36" s="73" t="str">
        <f>A43</f>
        <v>阿波ＦＣ</v>
      </c>
      <c r="N36" s="73" t="str">
        <f>L37</f>
        <v>イエローシニア</v>
      </c>
    </row>
    <row r="37" spans="1:14" ht="13.5">
      <c r="A37" s="21" t="s">
        <v>110</v>
      </c>
      <c r="C37" s="73" t="str">
        <f>A39</f>
        <v>渭東クラブ</v>
      </c>
      <c r="D37" s="73" t="str">
        <f>A42</f>
        <v>イエローシニア</v>
      </c>
      <c r="E37" s="73" t="str">
        <f>C38</f>
        <v>吉野倶楽部</v>
      </c>
      <c r="F37" s="73" t="str">
        <f>A42</f>
        <v>イエローシニア</v>
      </c>
      <c r="G37" s="73" t="str">
        <f>A44</f>
        <v>小松島OFC </v>
      </c>
      <c r="H37" s="73" t="str">
        <f>F38</f>
        <v>石井シニアフットボールクラブ</v>
      </c>
      <c r="I37" s="73" t="str">
        <f>A44</f>
        <v>小松島OFC </v>
      </c>
      <c r="J37" s="73" t="str">
        <f>A41</f>
        <v>石井シニアフットボールクラブ</v>
      </c>
      <c r="K37" s="73" t="str">
        <f>I38</f>
        <v>オールディーズＦＣ</v>
      </c>
      <c r="L37" s="73" t="str">
        <f>A42</f>
        <v>イエローシニア</v>
      </c>
      <c r="M37" s="73" t="str">
        <f>A45</f>
        <v>パルティーノ</v>
      </c>
      <c r="N37" s="73" t="str">
        <f>L38</f>
        <v>フットボールクラブ　チロリン村 </v>
      </c>
    </row>
    <row r="38" spans="1:14" ht="13.5">
      <c r="A38" s="21" t="s">
        <v>20</v>
      </c>
      <c r="C38" s="73" t="str">
        <f>A40</f>
        <v>吉野倶楽部</v>
      </c>
      <c r="D38" s="73" t="str">
        <f>A44</f>
        <v>小松島OFC </v>
      </c>
      <c r="E38" s="73" t="str">
        <f>C39</f>
        <v>オールディーズＦＣ</v>
      </c>
      <c r="F38" s="73" t="str">
        <f>A41</f>
        <v>石井シニアフットボールクラブ</v>
      </c>
      <c r="G38" s="73" t="str">
        <f>A35</f>
        <v>阿南シニアフットボールクラブ</v>
      </c>
      <c r="H38" s="73" t="str">
        <f>F39</f>
        <v>阿波ＦＣ</v>
      </c>
      <c r="I38" s="73" t="str">
        <f>A38</f>
        <v>オールディーズＦＣ</v>
      </c>
      <c r="J38" s="73" t="str">
        <f>A43</f>
        <v>阿波ＦＣ</v>
      </c>
      <c r="K38" s="73" t="str">
        <f>I39</f>
        <v>阿南シニアフットボールクラブ</v>
      </c>
      <c r="L38" s="73" t="str">
        <f>A36</f>
        <v>フットボールクラブ　チロリン村 </v>
      </c>
      <c r="M38" s="73" t="str">
        <f>A39</f>
        <v>渭東クラブ</v>
      </c>
      <c r="N38" s="73" t="str">
        <f>L39</f>
        <v>徳島県庁ＦＣゴールド</v>
      </c>
    </row>
    <row r="39" spans="1:14" ht="13.5">
      <c r="A39" s="21" t="s">
        <v>58</v>
      </c>
      <c r="C39" s="73" t="str">
        <f>A38</f>
        <v>オールディーズＦＣ</v>
      </c>
      <c r="D39" s="73" t="str">
        <f>A41</f>
        <v>石井シニアフットボールクラブ</v>
      </c>
      <c r="E39" s="73" t="str">
        <f>C40</f>
        <v>フットボールクラブ　チロリン村 </v>
      </c>
      <c r="F39" s="73" t="str">
        <f>A43</f>
        <v>阿波ＦＣ</v>
      </c>
      <c r="G39" s="73" t="str">
        <f>A36</f>
        <v>フットボールクラブ　チロリン村 </v>
      </c>
      <c r="H39" s="73" t="str">
        <f>F40</f>
        <v>オールディーズＦＣ</v>
      </c>
      <c r="I39" s="73" t="str">
        <f>A35</f>
        <v>阿南シニアフットボールクラブ</v>
      </c>
      <c r="J39" s="73" t="str">
        <f>A45</f>
        <v>パルティーノ</v>
      </c>
      <c r="K39" s="73" t="str">
        <f>I40</f>
        <v>吉野倶楽部</v>
      </c>
      <c r="L39" s="73" t="str">
        <f>A37</f>
        <v>徳島県庁ＦＣゴールド</v>
      </c>
      <c r="M39" s="73" t="str">
        <f>A44</f>
        <v>小松島OFC </v>
      </c>
      <c r="N39" s="73" t="str">
        <f>L40</f>
        <v>阿南シニアフットボールクラブ</v>
      </c>
    </row>
    <row r="40" spans="1:14" ht="13.5">
      <c r="A40" s="21" t="s">
        <v>111</v>
      </c>
      <c r="C40" s="79" t="str">
        <f>A36</f>
        <v>フットボールクラブ　チロリン村 </v>
      </c>
      <c r="D40" s="81" t="str">
        <f>A46</f>
        <v>プレフ</v>
      </c>
      <c r="E40" s="80" t="str">
        <f>D39</f>
        <v>石井シニアフットボールクラブ</v>
      </c>
      <c r="F40" s="79" t="str">
        <f>A38</f>
        <v>オールディーズＦＣ</v>
      </c>
      <c r="G40" s="81" t="str">
        <f>A46</f>
        <v>プレフ</v>
      </c>
      <c r="H40" s="80" t="str">
        <f>G39</f>
        <v>フットボールクラブ　チロリン村 </v>
      </c>
      <c r="I40" s="79" t="str">
        <f>A40</f>
        <v>吉野倶楽部</v>
      </c>
      <c r="J40" s="81" t="str">
        <f>A46</f>
        <v>プレフ</v>
      </c>
      <c r="K40" s="80" t="str">
        <f>J39</f>
        <v>パルティーノ</v>
      </c>
      <c r="L40" s="79" t="str">
        <f>A35</f>
        <v>阿南シニアフットボールクラブ</v>
      </c>
      <c r="M40" s="81" t="str">
        <f>A46</f>
        <v>プレフ</v>
      </c>
      <c r="N40" s="80" t="str">
        <f>M39</f>
        <v>小松島OFC </v>
      </c>
    </row>
    <row r="41" spans="1:14" ht="13.5">
      <c r="A41" s="21" t="s">
        <v>112</v>
      </c>
      <c r="C41" s="74"/>
      <c r="D41" s="74"/>
      <c r="E41" s="74"/>
      <c r="F41" s="74"/>
      <c r="G41" s="74"/>
      <c r="H41" s="74"/>
      <c r="I41" s="74"/>
      <c r="J41" s="74"/>
      <c r="K41" s="74"/>
      <c r="L41" s="74"/>
      <c r="M41" s="74"/>
      <c r="N41" s="74"/>
    </row>
    <row r="42" spans="1:14" ht="13.5">
      <c r="A42" s="21" t="s">
        <v>50</v>
      </c>
      <c r="C42" s="437">
        <v>2</v>
      </c>
      <c r="D42" s="437"/>
      <c r="E42" s="437"/>
      <c r="F42" s="437">
        <v>5</v>
      </c>
      <c r="G42" s="437"/>
      <c r="H42" s="437"/>
      <c r="I42" s="437">
        <v>8</v>
      </c>
      <c r="J42" s="437"/>
      <c r="K42" s="437"/>
      <c r="L42" s="437">
        <v>11</v>
      </c>
      <c r="M42" s="437"/>
      <c r="N42" s="437"/>
    </row>
    <row r="43" spans="1:14" ht="13.5">
      <c r="A43" s="21" t="s">
        <v>113</v>
      </c>
      <c r="C43" s="73" t="str">
        <f>A40</f>
        <v>吉野倶楽部</v>
      </c>
      <c r="D43" s="73" t="str">
        <f>A45</f>
        <v>パルティーノ</v>
      </c>
      <c r="E43" s="73" t="str">
        <f>C44</f>
        <v>小松島OFC </v>
      </c>
      <c r="F43" s="73" t="str">
        <f>A41</f>
        <v>石井シニアフットボールクラブ</v>
      </c>
      <c r="G43" s="73" t="str">
        <f>A45</f>
        <v>パルティーノ</v>
      </c>
      <c r="H43" s="73" t="str">
        <f>F44</f>
        <v>阿南シニアフットボールクラブ</v>
      </c>
      <c r="I43" s="73" t="str">
        <f>A39</f>
        <v>渭東クラブ</v>
      </c>
      <c r="J43" s="73" t="str">
        <f>A43</f>
        <v>阿波ＦＣ</v>
      </c>
      <c r="K43" s="73" t="str">
        <f>I44</f>
        <v>パルティーノ</v>
      </c>
      <c r="L43" s="73" t="str">
        <f>A44</f>
        <v>小松島OFC </v>
      </c>
      <c r="M43" s="73" t="str">
        <f>A39</f>
        <v>渭東クラブ</v>
      </c>
      <c r="N43" s="73" t="str">
        <f>L44</f>
        <v>吉野倶楽部</v>
      </c>
    </row>
    <row r="44" spans="1:14" ht="13.5">
      <c r="A44" s="21" t="s">
        <v>114</v>
      </c>
      <c r="C44" s="73" t="str">
        <f>A44</f>
        <v>小松島OFC </v>
      </c>
      <c r="D44" s="73" t="str">
        <f>A38</f>
        <v>オールディーズＦＣ</v>
      </c>
      <c r="E44" s="73" t="str">
        <f>C45</f>
        <v>阿波ＦＣ</v>
      </c>
      <c r="F44" s="73" t="str">
        <f>A35</f>
        <v>阿南シニアフットボールクラブ</v>
      </c>
      <c r="G44" s="73" t="str">
        <f>A42</f>
        <v>イエローシニア</v>
      </c>
      <c r="H44" s="73" t="str">
        <f>F45</f>
        <v>小松島OFC </v>
      </c>
      <c r="I44" s="73" t="str">
        <f>A45</f>
        <v>パルティーノ</v>
      </c>
      <c r="J44" s="73" t="str">
        <f>A44</f>
        <v>小松島OFC </v>
      </c>
      <c r="K44" s="73" t="str">
        <f>I45</f>
        <v>オールディーズＦＣ</v>
      </c>
      <c r="L44" s="73" t="str">
        <f>A40</f>
        <v>吉野倶楽部</v>
      </c>
      <c r="M44" s="73" t="str">
        <f>A35</f>
        <v>阿南シニアフットボールクラブ</v>
      </c>
      <c r="N44" s="73" t="str">
        <f>L45</f>
        <v>パルティーノ</v>
      </c>
    </row>
    <row r="45" spans="1:14" ht="13.5">
      <c r="A45" s="75" t="s">
        <v>16</v>
      </c>
      <c r="C45" s="73" t="str">
        <f>A43</f>
        <v>阿波ＦＣ</v>
      </c>
      <c r="D45" s="73" t="str">
        <f>A37</f>
        <v>徳島県庁ＦＣゴールド</v>
      </c>
      <c r="E45" s="73" t="str">
        <f>C46</f>
        <v>石井シニアフットボールクラブ</v>
      </c>
      <c r="F45" s="73" t="str">
        <f>A44</f>
        <v>小松島OFC </v>
      </c>
      <c r="G45" s="73" t="str">
        <f>A36</f>
        <v>フットボールクラブ　チロリン村 </v>
      </c>
      <c r="H45" s="73" t="str">
        <f>F46</f>
        <v>オールディーズＦＣ</v>
      </c>
      <c r="I45" s="73" t="str">
        <f>A38</f>
        <v>オールディーズＦＣ</v>
      </c>
      <c r="J45" s="73" t="str">
        <f>A35</f>
        <v>阿南シニアフットボールクラブ</v>
      </c>
      <c r="K45" s="73" t="str">
        <f>I46</f>
        <v>吉野倶楽部</v>
      </c>
      <c r="L45" s="73" t="str">
        <f>A45</f>
        <v>パルティーノ</v>
      </c>
      <c r="M45" s="73" t="str">
        <f>A36</f>
        <v>フットボールクラブ　チロリン村 </v>
      </c>
      <c r="N45" s="73" t="str">
        <f>L46</f>
        <v>石井シニアフットボールクラブ</v>
      </c>
    </row>
    <row r="46" spans="1:14" ht="13.5">
      <c r="A46" s="71" t="s">
        <v>115</v>
      </c>
      <c r="C46" s="73" t="str">
        <f>A41</f>
        <v>石井シニアフットボールクラブ</v>
      </c>
      <c r="D46" s="73" t="str">
        <f>A36</f>
        <v>フットボールクラブ　チロリン村 </v>
      </c>
      <c r="E46" s="73" t="str">
        <f>C47</f>
        <v>阿南シニアフットボールクラブ</v>
      </c>
      <c r="F46" s="73" t="str">
        <f>A38</f>
        <v>オールディーズＦＣ</v>
      </c>
      <c r="G46" s="73" t="str">
        <f>A39</f>
        <v>渭東クラブ</v>
      </c>
      <c r="H46" s="73" t="str">
        <f>F47</f>
        <v>吉野倶楽部</v>
      </c>
      <c r="I46" s="73" t="str">
        <f>A40</f>
        <v>吉野倶楽部</v>
      </c>
      <c r="J46" s="73" t="str">
        <f>A36</f>
        <v>フットボールクラブ　チロリン村 </v>
      </c>
      <c r="K46" s="73" t="str">
        <f>I47</f>
        <v>イエローシニア</v>
      </c>
      <c r="L46" s="73" t="str">
        <f>A41</f>
        <v>石井シニアフットボールクラブ</v>
      </c>
      <c r="M46" s="73" t="str">
        <f>A37</f>
        <v>徳島県庁ＦＣゴールド</v>
      </c>
      <c r="N46" s="73" t="str">
        <f>L47</f>
        <v>イエローシニア</v>
      </c>
    </row>
    <row r="47" spans="3:14" ht="13.5">
      <c r="C47" s="73" t="str">
        <f>A35</f>
        <v>阿南シニアフットボールクラブ</v>
      </c>
      <c r="D47" s="73" t="str">
        <f>A39</f>
        <v>渭東クラブ</v>
      </c>
      <c r="E47" s="73" t="str">
        <f>C48</f>
        <v>イエローシニア</v>
      </c>
      <c r="F47" s="73" t="str">
        <f>A40</f>
        <v>吉野倶楽部</v>
      </c>
      <c r="G47" s="73" t="str">
        <f>A43</f>
        <v>阿波ＦＣ</v>
      </c>
      <c r="H47" s="73" t="str">
        <f>F48</f>
        <v>徳島県庁ＦＣゴールド</v>
      </c>
      <c r="I47" s="73" t="str">
        <f>A42</f>
        <v>イエローシニア</v>
      </c>
      <c r="J47" s="73" t="str">
        <f>A37</f>
        <v>徳島県庁ＦＣゴールド</v>
      </c>
      <c r="K47" s="73" t="str">
        <f>I48</f>
        <v>石井シニアフットボールクラブ</v>
      </c>
      <c r="L47" s="73" t="str">
        <f>A42</f>
        <v>イエローシニア</v>
      </c>
      <c r="M47" s="73" t="str">
        <f>A38</f>
        <v>オールディーズＦＣ</v>
      </c>
      <c r="N47" s="73" t="str">
        <f>L48</f>
        <v>阿波ＦＣ</v>
      </c>
    </row>
    <row r="48" spans="3:14" ht="13.5">
      <c r="C48" s="79" t="str">
        <f>A42</f>
        <v>イエローシニア</v>
      </c>
      <c r="D48" s="81" t="str">
        <f>A46</f>
        <v>プレフ</v>
      </c>
      <c r="E48" s="80" t="str">
        <f>D47</f>
        <v>渭東クラブ</v>
      </c>
      <c r="F48" s="79" t="str">
        <f>A37</f>
        <v>徳島県庁ＦＣゴールド</v>
      </c>
      <c r="G48" s="81" t="str">
        <f>A46</f>
        <v>プレフ</v>
      </c>
      <c r="H48" s="80" t="str">
        <f>G47</f>
        <v>阿波ＦＣ</v>
      </c>
      <c r="I48" s="79" t="str">
        <f>A41</f>
        <v>石井シニアフットボールクラブ</v>
      </c>
      <c r="J48" s="81" t="str">
        <f>A46</f>
        <v>プレフ</v>
      </c>
      <c r="K48" s="80" t="str">
        <f>J47</f>
        <v>徳島県庁ＦＣゴールド</v>
      </c>
      <c r="L48" s="79" t="str">
        <f>A43</f>
        <v>阿波ＦＣ</v>
      </c>
      <c r="M48" s="81" t="str">
        <f>A46</f>
        <v>プレフ</v>
      </c>
      <c r="N48" s="80" t="str">
        <f>M47</f>
        <v>オールディーズＦＣ</v>
      </c>
    </row>
    <row r="49" spans="1:14" ht="13.5">
      <c r="A49" s="17"/>
      <c r="C49" s="74"/>
      <c r="D49" s="74"/>
      <c r="E49" s="74"/>
      <c r="F49" s="74"/>
      <c r="G49" s="74"/>
      <c r="H49" s="74"/>
      <c r="I49" s="74"/>
      <c r="J49" s="74"/>
      <c r="K49" s="74"/>
      <c r="L49" s="74"/>
      <c r="M49" s="74"/>
      <c r="N49" s="74"/>
    </row>
    <row r="50" spans="1:14" ht="13.5">
      <c r="A50" s="70"/>
      <c r="C50" s="437">
        <v>3</v>
      </c>
      <c r="D50" s="437"/>
      <c r="E50" s="437"/>
      <c r="F50" s="437">
        <v>6</v>
      </c>
      <c r="G50" s="437"/>
      <c r="H50" s="437"/>
      <c r="I50" s="437">
        <v>9</v>
      </c>
      <c r="J50" s="437"/>
      <c r="K50" s="437"/>
      <c r="L50" s="436"/>
      <c r="M50" s="436"/>
      <c r="N50" s="436"/>
    </row>
    <row r="51" spans="1:14" ht="13.5">
      <c r="A51" s="17"/>
      <c r="C51" s="73" t="str">
        <f>A43</f>
        <v>阿波ＦＣ</v>
      </c>
      <c r="D51" s="73" t="str">
        <f>A44</f>
        <v>小松島OFC </v>
      </c>
      <c r="E51" s="73" t="str">
        <f>C52</f>
        <v>イエローシニア</v>
      </c>
      <c r="F51" s="73" t="str">
        <f>A38</f>
        <v>オールディーズＦＣ</v>
      </c>
      <c r="G51" s="73" t="str">
        <f>A36</f>
        <v>フットボールクラブ　チロリン村 </v>
      </c>
      <c r="H51" s="73" t="str">
        <f>F52</f>
        <v>渭東クラブ</v>
      </c>
      <c r="I51" s="73" t="str">
        <f>A36</f>
        <v>フットボールクラブ　チロリン村 </v>
      </c>
      <c r="J51" s="73" t="str">
        <f>A37</f>
        <v>徳島県庁ＦＣゴールド</v>
      </c>
      <c r="K51" s="73" t="str">
        <f>I52</f>
        <v>石井シニアフットボールクラブ</v>
      </c>
      <c r="L51" s="76"/>
      <c r="M51" s="76"/>
      <c r="N51" s="76"/>
    </row>
    <row r="52" spans="1:14" ht="13.5">
      <c r="A52" s="17"/>
      <c r="C52" s="73" t="str">
        <f>A42</f>
        <v>イエローシニア</v>
      </c>
      <c r="D52" s="73" t="str">
        <f>A41</f>
        <v>石井シニアフットボールクラブ</v>
      </c>
      <c r="E52" s="73" t="str">
        <f>C53</f>
        <v>吉野倶楽部</v>
      </c>
      <c r="F52" s="73" t="str">
        <f>A39</f>
        <v>渭東クラブ</v>
      </c>
      <c r="G52" s="73" t="str">
        <f>A41</f>
        <v>石井シニアフットボールクラブ</v>
      </c>
      <c r="H52" s="73" t="str">
        <f>F53</f>
        <v>イエローシニア</v>
      </c>
      <c r="I52" s="73" t="str">
        <f>A41</f>
        <v>石井シニアフットボールクラブ</v>
      </c>
      <c r="J52" s="73" t="str">
        <f>A40</f>
        <v>吉野倶楽部</v>
      </c>
      <c r="K52" s="73" t="str">
        <f>I53</f>
        <v>阿波ＦＣ</v>
      </c>
      <c r="L52" s="76"/>
      <c r="M52" s="76"/>
      <c r="N52" s="76"/>
    </row>
    <row r="53" spans="1:14" ht="13.5">
      <c r="A53" s="17"/>
      <c r="C53" s="73" t="str">
        <f>A40</f>
        <v>吉野倶楽部</v>
      </c>
      <c r="D53" s="73" t="str">
        <f>A39</f>
        <v>渭東クラブ</v>
      </c>
      <c r="E53" s="73" t="str">
        <f>C54</f>
        <v>オールディーズＦＣ</v>
      </c>
      <c r="F53" s="73" t="str">
        <f>A42</f>
        <v>イエローシニア</v>
      </c>
      <c r="G53" s="73" t="str">
        <f>A40</f>
        <v>吉野倶楽部</v>
      </c>
      <c r="H53" s="73" t="str">
        <f>F54</f>
        <v>阿波ＦＣ</v>
      </c>
      <c r="I53" s="73" t="str">
        <f>A43</f>
        <v>阿波ＦＣ</v>
      </c>
      <c r="J53" s="73" t="str">
        <f>A42</f>
        <v>イエローシニア</v>
      </c>
      <c r="K53" s="73" t="str">
        <f>I54</f>
        <v>阿南シニアフットボールクラブ</v>
      </c>
      <c r="L53" s="76"/>
      <c r="M53" s="76"/>
      <c r="N53" s="76"/>
    </row>
    <row r="54" spans="1:14" ht="13.5">
      <c r="A54" s="17"/>
      <c r="C54" s="73" t="str">
        <f>A38</f>
        <v>オールディーズＦＣ</v>
      </c>
      <c r="D54" s="73" t="str">
        <f>A37</f>
        <v>徳島県庁ＦＣゴールド</v>
      </c>
      <c r="E54" s="73" t="str">
        <f>C55</f>
        <v>フットボールクラブ　チロリン村 </v>
      </c>
      <c r="F54" s="73" t="str">
        <f>A43</f>
        <v>阿波ＦＣ</v>
      </c>
      <c r="G54" s="73" t="str">
        <f>A45</f>
        <v>パルティーノ</v>
      </c>
      <c r="H54" s="73" t="str">
        <f>F55</f>
        <v>徳島県庁ＦＣゴールド</v>
      </c>
      <c r="I54" s="73" t="str">
        <f>A35</f>
        <v>阿南シニアフットボールクラブ</v>
      </c>
      <c r="J54" s="73" t="str">
        <f>A44</f>
        <v>小松島OFC </v>
      </c>
      <c r="K54" s="73" t="str">
        <f>I55</f>
        <v>パルティーノ</v>
      </c>
      <c r="L54" s="76"/>
      <c r="M54" s="76"/>
      <c r="N54" s="76"/>
    </row>
    <row r="55" spans="1:14" ht="13.5">
      <c r="A55" s="17"/>
      <c r="C55" s="73" t="str">
        <f>A36</f>
        <v>フットボールクラブ　チロリン村 </v>
      </c>
      <c r="D55" s="73" t="str">
        <f>A35</f>
        <v>阿南シニアフットボールクラブ</v>
      </c>
      <c r="E55" s="73" t="str">
        <f>C56</f>
        <v>パルティーノ</v>
      </c>
      <c r="F55" s="73" t="str">
        <f>A37</f>
        <v>徳島県庁ＦＣゴールド</v>
      </c>
      <c r="G55" s="73" t="str">
        <f>A35</f>
        <v>阿南シニアフットボールクラブ</v>
      </c>
      <c r="H55" s="73" t="str">
        <f>F56</f>
        <v>小松島OFC </v>
      </c>
      <c r="I55" s="73" t="str">
        <f>A45</f>
        <v>パルティーノ</v>
      </c>
      <c r="J55" s="73" t="str">
        <f>A38</f>
        <v>オールディーズＦＣ</v>
      </c>
      <c r="K55" s="73" t="str">
        <f>I56</f>
        <v>渭東クラブ</v>
      </c>
      <c r="L55" s="76"/>
      <c r="M55" s="76"/>
      <c r="N55" s="76"/>
    </row>
    <row r="56" spans="1:14" ht="13.5">
      <c r="A56" s="17"/>
      <c r="C56" s="79" t="str">
        <f>A45</f>
        <v>パルティーノ</v>
      </c>
      <c r="D56" s="81" t="str">
        <f>A46</f>
        <v>プレフ</v>
      </c>
      <c r="E56" s="80" t="str">
        <f>D55</f>
        <v>阿南シニアフットボールクラブ</v>
      </c>
      <c r="F56" s="79" t="str">
        <f>A44</f>
        <v>小松島OFC </v>
      </c>
      <c r="G56" s="81" t="str">
        <f>A46</f>
        <v>プレフ</v>
      </c>
      <c r="H56" s="80" t="str">
        <f>G55</f>
        <v>阿南シニアフットボールクラブ</v>
      </c>
      <c r="I56" s="79" t="str">
        <f>A39</f>
        <v>渭東クラブ</v>
      </c>
      <c r="J56" s="81" t="str">
        <f>A46</f>
        <v>プレフ</v>
      </c>
      <c r="K56" s="80" t="str">
        <f>J55</f>
        <v>オールディーズＦＣ</v>
      </c>
      <c r="L56" s="436"/>
      <c r="M56" s="436"/>
      <c r="N56" s="436"/>
    </row>
    <row r="57" ht="13.5">
      <c r="A57" s="17"/>
    </row>
    <row r="58" ht="13.5">
      <c r="A58" s="17"/>
    </row>
    <row r="59" ht="13.5">
      <c r="A59" s="67"/>
    </row>
  </sheetData>
  <sheetProtection/>
  <mergeCells count="37">
    <mergeCell ref="C50:E50"/>
    <mergeCell ref="F50:H50"/>
    <mergeCell ref="I50:K50"/>
    <mergeCell ref="L50:N50"/>
    <mergeCell ref="L56:N56"/>
    <mergeCell ref="C42:E42"/>
    <mergeCell ref="F42:H42"/>
    <mergeCell ref="I42:K42"/>
    <mergeCell ref="L42:N42"/>
    <mergeCell ref="C34:E34"/>
    <mergeCell ref="F34:H34"/>
    <mergeCell ref="I34:K34"/>
    <mergeCell ref="L34:N34"/>
    <mergeCell ref="C19:E19"/>
    <mergeCell ref="F19:H19"/>
    <mergeCell ref="I19:K19"/>
    <mergeCell ref="L19:N19"/>
    <mergeCell ref="C25:E25"/>
    <mergeCell ref="F25:H25"/>
    <mergeCell ref="I25:K25"/>
    <mergeCell ref="L25:N25"/>
    <mergeCell ref="C11:E11"/>
    <mergeCell ref="F11:H11"/>
    <mergeCell ref="I11:K11"/>
    <mergeCell ref="L11:N11"/>
    <mergeCell ref="C17:E17"/>
    <mergeCell ref="F17:H17"/>
    <mergeCell ref="I17:K17"/>
    <mergeCell ref="L17:N17"/>
    <mergeCell ref="C3:E3"/>
    <mergeCell ref="F3:H3"/>
    <mergeCell ref="I3:K3"/>
    <mergeCell ref="L3:N3"/>
    <mergeCell ref="C9:E9"/>
    <mergeCell ref="F9:H9"/>
    <mergeCell ref="I9:K9"/>
    <mergeCell ref="L9:N9"/>
  </mergeCells>
  <printOptions/>
  <pageMargins left="0" right="0" top="0" bottom="0" header="0.31496062992125984" footer="0.31496062992125984"/>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YBK工業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宇徳四郎</dc:creator>
  <cp:keywords/>
  <dc:description/>
  <cp:lastModifiedBy>owner</cp:lastModifiedBy>
  <cp:lastPrinted>2022-04-19T12:10:55Z</cp:lastPrinted>
  <dcterms:created xsi:type="dcterms:W3CDTF">2000-02-15T11:05:43Z</dcterms:created>
  <dcterms:modified xsi:type="dcterms:W3CDTF">2022-09-27T06:48:37Z</dcterms:modified>
  <cp:category/>
  <cp:version/>
  <cp:contentType/>
  <cp:contentStatus/>
</cp:coreProperties>
</file>