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al3701\Documents\年度別大会行事\'15大会要項結果\Tリーグ\"/>
    </mc:Choice>
  </mc:AlternateContent>
  <bookViews>
    <workbookView xWindow="0" yWindow="0" windowWidth="20880" windowHeight="8085"/>
  </bookViews>
  <sheets>
    <sheet name="T3-W" sheetId="3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3" l="1"/>
  <c r="F43" i="3"/>
  <c r="AC42" i="3"/>
  <c r="AA42" i="3"/>
  <c r="AA43" i="3" s="1"/>
  <c r="Z42" i="3"/>
  <c r="X43" i="3" s="1"/>
  <c r="X42" i="3"/>
  <c r="W42" i="3"/>
  <c r="U42" i="3"/>
  <c r="U43" i="3" s="1"/>
  <c r="T42" i="3"/>
  <c r="R43" i="3" s="1"/>
  <c r="R42" i="3"/>
  <c r="Q42" i="3"/>
  <c r="O42" i="3"/>
  <c r="O43" i="3" s="1"/>
  <c r="N42" i="3"/>
  <c r="L43" i="3" s="1"/>
  <c r="L42" i="3"/>
  <c r="K42" i="3"/>
  <c r="I42" i="3"/>
  <c r="H42" i="3"/>
  <c r="F42" i="3"/>
  <c r="E42" i="3"/>
  <c r="C42" i="3"/>
  <c r="C43" i="3" s="1"/>
  <c r="AA41" i="3"/>
  <c r="O41" i="3"/>
  <c r="C41" i="3"/>
  <c r="AL40" i="3"/>
  <c r="AC40" i="3"/>
  <c r="AA40" i="3"/>
  <c r="Z40" i="3"/>
  <c r="X40" i="3"/>
  <c r="W40" i="3"/>
  <c r="U40" i="3"/>
  <c r="U41" i="3" s="1"/>
  <c r="T40" i="3"/>
  <c r="R41" i="3" s="1"/>
  <c r="R40" i="3"/>
  <c r="Q40" i="3"/>
  <c r="O40" i="3"/>
  <c r="N40" i="3"/>
  <c r="L40" i="3"/>
  <c r="K40" i="3"/>
  <c r="I40" i="3"/>
  <c r="I41" i="3" s="1"/>
  <c r="H40" i="3"/>
  <c r="AM40" i="3" s="1"/>
  <c r="F40" i="3"/>
  <c r="E40" i="3"/>
  <c r="C40" i="3"/>
  <c r="AD39" i="3"/>
  <c r="X39" i="3"/>
  <c r="L39" i="3"/>
  <c r="Z38" i="3"/>
  <c r="X38" i="3"/>
  <c r="W38" i="3"/>
  <c r="U38" i="3"/>
  <c r="U39" i="3" s="1"/>
  <c r="T38" i="3"/>
  <c r="R39" i="3" s="1"/>
  <c r="R38" i="3"/>
  <c r="Q38" i="3"/>
  <c r="O38" i="3"/>
  <c r="O39" i="3" s="1"/>
  <c r="N38" i="3"/>
  <c r="L38" i="3"/>
  <c r="K38" i="3"/>
  <c r="I38" i="3"/>
  <c r="I39" i="3" s="1"/>
  <c r="H38" i="3"/>
  <c r="F39" i="3" s="1"/>
  <c r="F38" i="3"/>
  <c r="E38" i="3"/>
  <c r="C38" i="3"/>
  <c r="C39" i="3" s="1"/>
  <c r="AD37" i="3"/>
  <c r="R37" i="3"/>
  <c r="F37" i="3"/>
  <c r="AL36" i="3"/>
  <c r="AN36" i="3" s="1"/>
  <c r="Z36" i="3"/>
  <c r="X36" i="3"/>
  <c r="X37" i="3" s="1"/>
  <c r="W36" i="3"/>
  <c r="U36" i="3"/>
  <c r="U37" i="3" s="1"/>
  <c r="T36" i="3"/>
  <c r="R36" i="3"/>
  <c r="Q36" i="3"/>
  <c r="O36" i="3"/>
  <c r="O37" i="3" s="1"/>
  <c r="N36" i="3"/>
  <c r="L36" i="3"/>
  <c r="L37" i="3" s="1"/>
  <c r="K36" i="3"/>
  <c r="I36" i="3"/>
  <c r="I37" i="3" s="1"/>
  <c r="H36" i="3"/>
  <c r="F36" i="3"/>
  <c r="E36" i="3"/>
  <c r="AM36" i="3" s="1"/>
  <c r="C36" i="3"/>
  <c r="C37" i="3" s="1"/>
  <c r="AD35" i="3"/>
  <c r="AA35" i="3"/>
  <c r="I35" i="3"/>
  <c r="W34" i="3"/>
  <c r="U34" i="3"/>
  <c r="U35" i="3" s="1"/>
  <c r="T34" i="3"/>
  <c r="R35" i="3" s="1"/>
  <c r="R34" i="3"/>
  <c r="Q34" i="3"/>
  <c r="O34" i="3"/>
  <c r="O35" i="3" s="1"/>
  <c r="N34" i="3"/>
  <c r="L35" i="3" s="1"/>
  <c r="L34" i="3"/>
  <c r="K34" i="3"/>
  <c r="I34" i="3"/>
  <c r="H34" i="3"/>
  <c r="F35" i="3" s="1"/>
  <c r="F34" i="3"/>
  <c r="E34" i="3"/>
  <c r="C34" i="3"/>
  <c r="C35" i="3" s="1"/>
  <c r="AD33" i="3"/>
  <c r="AA33" i="3"/>
  <c r="O33" i="3"/>
  <c r="F33" i="3"/>
  <c r="C33" i="3"/>
  <c r="AL32" i="3"/>
  <c r="W32" i="3"/>
  <c r="U32" i="3"/>
  <c r="U33" i="3" s="1"/>
  <c r="T32" i="3"/>
  <c r="R32" i="3"/>
  <c r="R33" i="3" s="1"/>
  <c r="Q32" i="3"/>
  <c r="O32" i="3"/>
  <c r="N32" i="3"/>
  <c r="L32" i="3"/>
  <c r="L33" i="3" s="1"/>
  <c r="K32" i="3"/>
  <c r="I32" i="3"/>
  <c r="I33" i="3" s="1"/>
  <c r="H32" i="3"/>
  <c r="F32" i="3"/>
  <c r="E32" i="3"/>
  <c r="C32" i="3"/>
  <c r="AD31" i="3"/>
  <c r="AA31" i="3"/>
  <c r="X31" i="3"/>
  <c r="T30" i="3"/>
  <c r="R31" i="3" s="1"/>
  <c r="R30" i="3"/>
  <c r="Q30" i="3"/>
  <c r="O30" i="3"/>
  <c r="O31" i="3" s="1"/>
  <c r="N30" i="3"/>
  <c r="L31" i="3" s="1"/>
  <c r="L30" i="3"/>
  <c r="K30" i="3"/>
  <c r="I30" i="3"/>
  <c r="I31" i="3" s="1"/>
  <c r="H30" i="3"/>
  <c r="F31" i="3" s="1"/>
  <c r="F30" i="3"/>
  <c r="E30" i="3"/>
  <c r="C30" i="3"/>
  <c r="C31" i="3" s="1"/>
  <c r="AD29" i="3"/>
  <c r="AA29" i="3"/>
  <c r="X29" i="3"/>
  <c r="R29" i="3"/>
  <c r="F29" i="3"/>
  <c r="T28" i="3"/>
  <c r="R28" i="3"/>
  <c r="Q28" i="3"/>
  <c r="O28" i="3"/>
  <c r="O29" i="3" s="1"/>
  <c r="N28" i="3"/>
  <c r="L28" i="3"/>
  <c r="L29" i="3" s="1"/>
  <c r="K28" i="3"/>
  <c r="I28" i="3"/>
  <c r="I29" i="3" s="1"/>
  <c r="H28" i="3"/>
  <c r="F28" i="3"/>
  <c r="E28" i="3"/>
  <c r="C28" i="3"/>
  <c r="AL28" i="3" s="1"/>
  <c r="AD27" i="3"/>
  <c r="AA27" i="3"/>
  <c r="X27" i="3"/>
  <c r="U27" i="3"/>
  <c r="F27" i="3"/>
  <c r="Q26" i="3"/>
  <c r="O26" i="3"/>
  <c r="O27" i="3" s="1"/>
  <c r="N26" i="3"/>
  <c r="L27" i="3" s="1"/>
  <c r="L26" i="3"/>
  <c r="K26" i="3"/>
  <c r="I26" i="3"/>
  <c r="I27" i="3" s="1"/>
  <c r="H26" i="3"/>
  <c r="F26" i="3"/>
  <c r="E26" i="3"/>
  <c r="C26" i="3"/>
  <c r="C27" i="3" s="1"/>
  <c r="AD25" i="3"/>
  <c r="AA25" i="3"/>
  <c r="X25" i="3"/>
  <c r="U25" i="3"/>
  <c r="O25" i="3"/>
  <c r="C25" i="3"/>
  <c r="Q24" i="3"/>
  <c r="O24" i="3"/>
  <c r="N24" i="3"/>
  <c r="L24" i="3"/>
  <c r="K24" i="3"/>
  <c r="I24" i="3"/>
  <c r="I25" i="3" s="1"/>
  <c r="H24" i="3"/>
  <c r="AM24" i="3" s="1"/>
  <c r="F24" i="3"/>
  <c r="E24" i="3"/>
  <c r="C24" i="3"/>
  <c r="AD23" i="3"/>
  <c r="AA23" i="3"/>
  <c r="X23" i="3"/>
  <c r="U23" i="3"/>
  <c r="R23" i="3"/>
  <c r="N22" i="3"/>
  <c r="L23" i="3" s="1"/>
  <c r="L22" i="3"/>
  <c r="K22" i="3"/>
  <c r="I22" i="3"/>
  <c r="I23" i="3" s="1"/>
  <c r="H22" i="3"/>
  <c r="F23" i="3" s="1"/>
  <c r="F22" i="3"/>
  <c r="E22" i="3"/>
  <c r="C22" i="3"/>
  <c r="C23" i="3" s="1"/>
  <c r="AD21" i="3"/>
  <c r="AA21" i="3"/>
  <c r="X21" i="3"/>
  <c r="U21" i="3"/>
  <c r="R21" i="3"/>
  <c r="F21" i="3"/>
  <c r="N20" i="3"/>
  <c r="L20" i="3"/>
  <c r="L21" i="3" s="1"/>
  <c r="K20" i="3"/>
  <c r="I20" i="3"/>
  <c r="H20" i="3"/>
  <c r="F20" i="3"/>
  <c r="E20" i="3"/>
  <c r="AM20" i="3" s="1"/>
  <c r="C20" i="3"/>
  <c r="C21" i="3" s="1"/>
  <c r="AD19" i="3"/>
  <c r="AA19" i="3"/>
  <c r="X19" i="3"/>
  <c r="U19" i="3"/>
  <c r="R19" i="3"/>
  <c r="O19" i="3"/>
  <c r="I19" i="3"/>
  <c r="K18" i="3"/>
  <c r="I18" i="3"/>
  <c r="H18" i="3"/>
  <c r="F19" i="3" s="1"/>
  <c r="F18" i="3"/>
  <c r="E18" i="3"/>
  <c r="C18" i="3"/>
  <c r="C19" i="3" s="1"/>
  <c r="AD17" i="3"/>
  <c r="AA17" i="3"/>
  <c r="X17" i="3"/>
  <c r="U17" i="3"/>
  <c r="R17" i="3"/>
  <c r="O17" i="3"/>
  <c r="C17" i="3"/>
  <c r="K16" i="3"/>
  <c r="I16" i="3"/>
  <c r="I17" i="3" s="1"/>
  <c r="H16" i="3"/>
  <c r="F17" i="3" s="1"/>
  <c r="F16" i="3"/>
  <c r="E16" i="3"/>
  <c r="C16" i="3"/>
  <c r="AL16" i="3" s="1"/>
  <c r="AD15" i="3"/>
  <c r="AA15" i="3"/>
  <c r="X15" i="3"/>
  <c r="U15" i="3"/>
  <c r="R15" i="3"/>
  <c r="O15" i="3"/>
  <c r="L15" i="3"/>
  <c r="F15" i="3"/>
  <c r="H14" i="3"/>
  <c r="F14" i="3"/>
  <c r="E14" i="3"/>
  <c r="C14" i="3"/>
  <c r="C15" i="3" s="1"/>
  <c r="AD13" i="3"/>
  <c r="AA13" i="3"/>
  <c r="X13" i="3"/>
  <c r="U13" i="3"/>
  <c r="R13" i="3"/>
  <c r="O13" i="3"/>
  <c r="L13" i="3"/>
  <c r="H12" i="3"/>
  <c r="F12" i="3"/>
  <c r="F13" i="3" s="1"/>
  <c r="E12" i="3"/>
  <c r="AM12" i="3" s="1"/>
  <c r="C12" i="3"/>
  <c r="C13" i="3" s="1"/>
  <c r="AD11" i="3"/>
  <c r="AA11" i="3"/>
  <c r="X11" i="3"/>
  <c r="U11" i="3"/>
  <c r="R11" i="3"/>
  <c r="O11" i="3"/>
  <c r="L11" i="3"/>
  <c r="I11" i="3"/>
  <c r="E10" i="3"/>
  <c r="AM8" i="3" s="1"/>
  <c r="C10" i="3"/>
  <c r="C11" i="3" s="1"/>
  <c r="AD9" i="3"/>
  <c r="AA9" i="3"/>
  <c r="X9" i="3"/>
  <c r="U9" i="3"/>
  <c r="R9" i="3"/>
  <c r="O9" i="3"/>
  <c r="L9" i="3"/>
  <c r="I9" i="3"/>
  <c r="E8" i="3"/>
  <c r="C8" i="3"/>
  <c r="C9" i="3" s="1"/>
  <c r="AD7" i="3"/>
  <c r="AA7" i="3"/>
  <c r="X7" i="3"/>
  <c r="U7" i="3"/>
  <c r="R7" i="3"/>
  <c r="O7" i="3"/>
  <c r="L7" i="3"/>
  <c r="I7" i="3"/>
  <c r="F7" i="3"/>
  <c r="AD5" i="3"/>
  <c r="AA5" i="3"/>
  <c r="X5" i="3"/>
  <c r="U5" i="3"/>
  <c r="R5" i="3"/>
  <c r="O5" i="3"/>
  <c r="L5" i="3"/>
  <c r="AG4" i="3" s="1"/>
  <c r="I5" i="3"/>
  <c r="F5" i="3"/>
  <c r="AM4" i="3"/>
  <c r="AL4" i="3"/>
  <c r="AN4" i="3" s="1"/>
  <c r="AK4" i="3"/>
  <c r="AD3" i="3"/>
  <c r="AA3" i="3"/>
  <c r="X3" i="3"/>
  <c r="U3" i="3"/>
  <c r="R3" i="3"/>
  <c r="O3" i="3"/>
  <c r="L3" i="3"/>
  <c r="I3" i="3"/>
  <c r="F3" i="3"/>
  <c r="C3" i="3"/>
  <c r="AL1" i="3"/>
  <c r="B1" i="3"/>
  <c r="AN28" i="3" l="1"/>
  <c r="AK32" i="3"/>
  <c r="AJ8" i="3"/>
  <c r="AG8" i="3"/>
  <c r="AK8" i="3"/>
  <c r="AI8" i="3"/>
  <c r="AJ12" i="3"/>
  <c r="AG12" i="3"/>
  <c r="AK12" i="3"/>
  <c r="AI12" i="3"/>
  <c r="AJ36" i="3"/>
  <c r="AI36" i="3"/>
  <c r="AH36" i="3" s="1"/>
  <c r="AK36" i="3"/>
  <c r="AG36" i="3"/>
  <c r="AM16" i="3"/>
  <c r="AN16" i="3" s="1"/>
  <c r="AJ16" i="3"/>
  <c r="AI16" i="3"/>
  <c r="AJ24" i="3"/>
  <c r="AM28" i="3"/>
  <c r="AG32" i="3"/>
  <c r="AJ40" i="3"/>
  <c r="AJ4" i="3"/>
  <c r="AL8" i="3"/>
  <c r="AL12" i="3"/>
  <c r="AK16" i="3"/>
  <c r="AL24" i="3"/>
  <c r="F25" i="3"/>
  <c r="AK24" i="3" s="1"/>
  <c r="C29" i="3"/>
  <c r="AM32" i="3"/>
  <c r="AN32" i="3" s="1"/>
  <c r="AN40" i="3"/>
  <c r="F41" i="3"/>
  <c r="AI4" i="3"/>
  <c r="AH4" i="3" s="1"/>
  <c r="AG16" i="3"/>
  <c r="I21" i="3"/>
  <c r="AJ20" i="3" s="1"/>
  <c r="AL20" i="3"/>
  <c r="L25" i="3"/>
  <c r="AG24" i="3"/>
  <c r="AJ32" i="3"/>
  <c r="AI32" i="3"/>
  <c r="L41" i="3"/>
  <c r="X41" i="3"/>
  <c r="AG40" i="3"/>
  <c r="AJ28" i="3" l="1"/>
  <c r="AI28" i="3"/>
  <c r="AK28" i="3"/>
  <c r="AG28" i="3"/>
  <c r="AN12" i="3"/>
  <c r="AS12" i="3" s="1"/>
  <c r="AR12" i="3"/>
  <c r="AR28" i="3"/>
  <c r="AI20" i="3"/>
  <c r="AH20" i="3" s="1"/>
  <c r="AR36" i="3"/>
  <c r="AN8" i="3"/>
  <c r="AR8" i="3"/>
  <c r="AR40" i="3"/>
  <c r="AR4" i="3"/>
  <c r="AH16" i="3"/>
  <c r="AK20" i="3"/>
  <c r="AR32" i="3"/>
  <c r="AN24" i="3"/>
  <c r="AR24" i="3"/>
  <c r="AH12" i="3"/>
  <c r="AH8" i="3"/>
  <c r="AR16" i="3"/>
  <c r="AG20" i="3"/>
  <c r="AH32" i="3"/>
  <c r="AN20" i="3"/>
  <c r="AR20" i="3"/>
  <c r="AK40" i="3"/>
  <c r="AI40" i="3"/>
  <c r="AH40" i="3" s="1"/>
  <c r="AI24" i="3"/>
  <c r="AH24" i="3" s="1"/>
  <c r="AS24" i="3" l="1"/>
  <c r="AT24" i="3" s="1"/>
  <c r="AS28" i="3"/>
  <c r="AS40" i="3"/>
  <c r="AT40" i="3" s="1"/>
  <c r="AS20" i="3"/>
  <c r="AT20" i="3" s="1"/>
  <c r="AP20" i="3" s="1"/>
  <c r="AT8" i="3"/>
  <c r="AT16" i="3"/>
  <c r="AS8" i="3"/>
  <c r="AS4" i="3"/>
  <c r="AT4" i="3" s="1"/>
  <c r="AS36" i="3"/>
  <c r="AT36" i="3" s="1"/>
  <c r="AS32" i="3"/>
  <c r="AT32" i="3" s="1"/>
  <c r="AT12" i="3"/>
  <c r="AH28" i="3"/>
  <c r="AT28" i="3" s="1"/>
  <c r="AS16" i="3"/>
  <c r="AP40" i="3" l="1"/>
  <c r="AP32" i="3"/>
  <c r="AP24" i="3"/>
  <c r="AP28" i="3"/>
  <c r="AP16" i="3"/>
  <c r="AP12" i="3"/>
  <c r="AP36" i="3"/>
  <c r="AP8" i="3"/>
  <c r="AP4" i="3"/>
</calcChain>
</file>

<file path=xl/sharedStrings.xml><?xml version="1.0" encoding="utf-8"?>
<sst xmlns="http://schemas.openxmlformats.org/spreadsheetml/2006/main" count="207" uniqueCount="28">
  <si>
    <t>第</t>
    <rPh sb="0" eb="1">
      <t>ダイ</t>
    </rPh>
    <phoneticPr fontId="3"/>
  </si>
  <si>
    <t>節</t>
    <rPh sb="0" eb="1">
      <t>セツ</t>
    </rPh>
    <phoneticPr fontId="3"/>
  </si>
  <si>
    <t>終了</t>
    <rPh sb="0" eb="2">
      <t>シュウリョウ</t>
    </rPh>
    <phoneticPr fontId="3"/>
  </si>
  <si>
    <t>試合数</t>
    <rPh sb="0" eb="2">
      <t>シアイ</t>
    </rPh>
    <rPh sb="2" eb="3">
      <t>スウ</t>
    </rPh>
    <phoneticPr fontId="12"/>
  </si>
  <si>
    <t>勝点</t>
    <rPh sb="0" eb="1">
      <t>カ</t>
    </rPh>
    <rPh sb="1" eb="2">
      <t>テン</t>
    </rPh>
    <phoneticPr fontId="12"/>
  </si>
  <si>
    <t>勝</t>
    <rPh sb="0" eb="1">
      <t>カチ</t>
    </rPh>
    <phoneticPr fontId="12"/>
  </si>
  <si>
    <t>分</t>
    <rPh sb="0" eb="1">
      <t>ワ</t>
    </rPh>
    <phoneticPr fontId="12"/>
  </si>
  <si>
    <t>負</t>
    <rPh sb="0" eb="1">
      <t>フ</t>
    </rPh>
    <phoneticPr fontId="12"/>
  </si>
  <si>
    <t>得点</t>
    <rPh sb="0" eb="2">
      <t>トクテン</t>
    </rPh>
    <phoneticPr fontId="12"/>
  </si>
  <si>
    <t>失点</t>
    <rPh sb="0" eb="2">
      <t>シッテン</t>
    </rPh>
    <phoneticPr fontId="12"/>
  </si>
  <si>
    <t>点差</t>
    <rPh sb="0" eb="2">
      <t>テンサ</t>
    </rPh>
    <phoneticPr fontId="12"/>
  </si>
  <si>
    <t>順位</t>
    <rPh sb="0" eb="2">
      <t>ジュンイ</t>
    </rPh>
    <phoneticPr fontId="12"/>
  </si>
  <si>
    <t>得点順</t>
    <rPh sb="0" eb="2">
      <t>トクテン</t>
    </rPh>
    <rPh sb="2" eb="3">
      <t>ジュン</t>
    </rPh>
    <phoneticPr fontId="12"/>
  </si>
  <si>
    <t>得失
差</t>
    <rPh sb="0" eb="1">
      <t>トク</t>
    </rPh>
    <rPh sb="1" eb="2">
      <t>シツ</t>
    </rPh>
    <rPh sb="3" eb="4">
      <t>サ</t>
    </rPh>
    <phoneticPr fontId="12"/>
  </si>
  <si>
    <t>吉野川</t>
    <rPh sb="0" eb="3">
      <t>ヨシノガワ</t>
    </rPh>
    <phoneticPr fontId="3"/>
  </si>
  <si>
    <t>脇町</t>
    <rPh sb="0" eb="2">
      <t>ワキマチ</t>
    </rPh>
    <phoneticPr fontId="3"/>
  </si>
  <si>
    <t>穴吹</t>
    <rPh sb="0" eb="2">
      <t>アナブキ</t>
    </rPh>
    <phoneticPr fontId="3"/>
  </si>
  <si>
    <t>名西</t>
    <rPh sb="0" eb="2">
      <t>ミョウザイ</t>
    </rPh>
    <phoneticPr fontId="3"/>
  </si>
  <si>
    <t>科技S</t>
    <rPh sb="0" eb="2">
      <t>カギ</t>
    </rPh>
    <phoneticPr fontId="3"/>
  </si>
  <si>
    <t>城ノ内S</t>
    <rPh sb="0" eb="1">
      <t>ジョウ</t>
    </rPh>
    <rPh sb="2" eb="3">
      <t>ウチ</t>
    </rPh>
    <phoneticPr fontId="3"/>
  </si>
  <si>
    <t>鳴門S</t>
    <rPh sb="0" eb="2">
      <t>ナルト</t>
    </rPh>
    <phoneticPr fontId="3"/>
  </si>
  <si>
    <t>市立F</t>
    <rPh sb="0" eb="2">
      <t>イチリツ</t>
    </rPh>
    <phoneticPr fontId="3"/>
  </si>
  <si>
    <t>池田Ｓ</t>
    <rPh sb="0" eb="2">
      <t>イケダ</t>
    </rPh>
    <phoneticPr fontId="3"/>
  </si>
  <si>
    <t>★吉野川は事前会議欠席のため勝ち点　-3　からのスタートとする。</t>
    <rPh sb="1" eb="4">
      <t>ヨシノガワ</t>
    </rPh>
    <rPh sb="5" eb="7">
      <t>ジゼン</t>
    </rPh>
    <rPh sb="7" eb="9">
      <t>カイギ</t>
    </rPh>
    <rPh sb="9" eb="11">
      <t>ケッセキ</t>
    </rPh>
    <rPh sb="14" eb="15">
      <t>カ</t>
    </rPh>
    <rPh sb="16" eb="17">
      <t>テン</t>
    </rPh>
    <phoneticPr fontId="3"/>
  </si>
  <si>
    <t>（Ｔ３-Ｗ）</t>
    <phoneticPr fontId="3"/>
  </si>
  <si>
    <t>-</t>
    <phoneticPr fontId="12"/>
  </si>
  <si>
    <t>ﾎﾟｲﾝﾄ</t>
    <phoneticPr fontId="12"/>
  </si>
  <si>
    <t>つるぎ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</si>
</sst>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0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</fills>
  <borders count="77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4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4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0" fillId="0" borderId="1" xfId="0" applyBorder="1" applyAlignment="1">
      <alignment horizontal="center" vertical="center"/>
    </xf>
    <xf numFmtId="0" fontId="11" fillId="0" borderId="6" xfId="0" applyFont="1" applyFill="1" applyBorder="1" applyAlignment="1" applyProtection="1">
      <alignment horizontal="distributed" vertical="center"/>
    </xf>
    <xf numFmtId="0" fontId="9" fillId="13" borderId="7" xfId="0" applyFont="1" applyFill="1" applyBorder="1" applyAlignment="1" applyProtection="1">
      <alignment horizontal="distributed" vertical="center"/>
    </xf>
    <xf numFmtId="0" fontId="9" fillId="0" borderId="7" xfId="0" applyFont="1" applyFill="1" applyBorder="1" applyAlignment="1" applyProtection="1">
      <alignment horizontal="distributed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14" borderId="9" xfId="0" applyFont="1" applyFill="1" applyBorder="1" applyAlignment="1" applyProtection="1">
      <alignment horizontal="distributed" vertical="center"/>
    </xf>
    <xf numFmtId="0" fontId="13" fillId="0" borderId="0" xfId="0" applyFont="1" applyAlignment="1" applyProtection="1">
      <alignment horizontal="center" vertical="center" textRotation="255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45" xfId="0" applyNumberFormat="1" applyFont="1" applyFill="1" applyBorder="1" applyAlignment="1" applyProtection="1">
      <alignment horizontal="center" vertical="center"/>
    </xf>
    <xf numFmtId="0" fontId="10" fillId="0" borderId="46" xfId="0" applyNumberFormat="1" applyFont="1" applyFill="1" applyBorder="1" applyAlignment="1" applyProtection="1">
      <alignment horizontal="center" vertical="center"/>
    </xf>
    <xf numFmtId="0" fontId="10" fillId="0" borderId="47" xfId="0" applyNumberFormat="1" applyFont="1" applyFill="1" applyBorder="1" applyAlignment="1" applyProtection="1">
      <alignment horizontal="center" vertical="center"/>
    </xf>
    <xf numFmtId="0" fontId="10" fillId="0" borderId="51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59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0" borderId="33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vertical="center" shrinkToFit="1"/>
    </xf>
    <xf numFmtId="0" fontId="1" fillId="0" borderId="0" xfId="0" applyFont="1">
      <alignment vertical="center"/>
    </xf>
    <xf numFmtId="0" fontId="10" fillId="0" borderId="51" xfId="0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10" fillId="0" borderId="69" xfId="0" applyNumberFormat="1" applyFont="1" applyFill="1" applyBorder="1" applyAlignment="1" applyProtection="1">
      <alignment horizontal="center" vertical="center"/>
    </xf>
    <xf numFmtId="0" fontId="10" fillId="0" borderId="67" xfId="0" applyNumberFormat="1" applyFont="1" applyFill="1" applyBorder="1" applyAlignment="1" applyProtection="1">
      <alignment horizontal="center" vertical="center"/>
    </xf>
    <xf numFmtId="0" fontId="10" fillId="0" borderId="68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0" fillId="0" borderId="56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57" xfId="0" applyNumberFormat="1" applyFont="1" applyFill="1" applyBorder="1" applyAlignment="1" applyProtection="1">
      <alignment horizontal="center" vertical="center"/>
    </xf>
    <xf numFmtId="0" fontId="10" fillId="0" borderId="30" xfId="0" applyNumberFormat="1" applyFont="1" applyFill="1" applyBorder="1" applyAlignment="1" applyProtection="1">
      <alignment horizontal="center" vertical="center"/>
    </xf>
    <xf numFmtId="0" fontId="10" fillId="0" borderId="53" xfId="0" applyNumberFormat="1" applyFont="1" applyFill="1" applyBorder="1" applyAlignment="1" applyProtection="1">
      <alignment horizontal="center" vertical="center"/>
    </xf>
    <xf numFmtId="0" fontId="10" fillId="0" borderId="29" xfId="0" applyNumberFormat="1" applyFont="1" applyFill="1" applyBorder="1" applyAlignment="1" applyProtection="1">
      <alignment horizontal="center" vertical="center"/>
    </xf>
    <xf numFmtId="0" fontId="10" fillId="0" borderId="74" xfId="0" applyNumberFormat="1" applyFont="1" applyFill="1" applyBorder="1" applyAlignment="1" applyProtection="1">
      <alignment horizontal="center" vertical="center"/>
    </xf>
    <xf numFmtId="0" fontId="14" fillId="0" borderId="51" xfId="0" applyNumberFormat="1" applyFont="1" applyFill="1" applyBorder="1" applyAlignment="1" applyProtection="1">
      <alignment horizontal="center" vertical="center"/>
    </xf>
    <xf numFmtId="0" fontId="14" fillId="0" borderId="54" xfId="0" applyNumberFormat="1" applyFont="1" applyFill="1" applyBorder="1" applyAlignment="1" applyProtection="1">
      <alignment horizontal="center" vertical="center"/>
    </xf>
    <xf numFmtId="0" fontId="14" fillId="0" borderId="30" xfId="0" applyNumberFormat="1" applyFont="1" applyFill="1" applyBorder="1" applyAlignment="1" applyProtection="1">
      <alignment horizontal="center" vertical="center"/>
    </xf>
    <xf numFmtId="0" fontId="14" fillId="0" borderId="31" xfId="0" applyNumberFormat="1" applyFont="1" applyFill="1" applyBorder="1" applyAlignment="1" applyProtection="1">
      <alignment horizontal="center" vertical="center"/>
    </xf>
    <xf numFmtId="0" fontId="14" fillId="0" borderId="69" xfId="0" applyNumberFormat="1" applyFont="1" applyFill="1" applyBorder="1" applyAlignment="1" applyProtection="1">
      <alignment horizontal="center" vertical="center"/>
    </xf>
    <xf numFmtId="0" fontId="14" fillId="0" borderId="75" xfId="0" applyNumberFormat="1" applyFont="1" applyFill="1" applyBorder="1" applyAlignment="1" applyProtection="1">
      <alignment horizontal="center" vertical="center"/>
    </xf>
    <xf numFmtId="0" fontId="10" fillId="14" borderId="62" xfId="0" applyFont="1" applyFill="1" applyBorder="1" applyAlignment="1" applyProtection="1">
      <alignment horizontal="center" vertical="center"/>
    </xf>
    <xf numFmtId="0" fontId="10" fillId="14" borderId="63" xfId="0" applyFont="1" applyFill="1" applyBorder="1" applyAlignment="1" applyProtection="1">
      <alignment horizontal="center" vertical="center"/>
    </xf>
    <xf numFmtId="0" fontId="10" fillId="14" borderId="76" xfId="0" applyFont="1" applyFill="1" applyBorder="1" applyAlignment="1" applyProtection="1">
      <alignment horizontal="center" vertical="center"/>
    </xf>
    <xf numFmtId="0" fontId="10" fillId="12" borderId="60" xfId="0" applyFont="1" applyFill="1" applyBorder="1" applyAlignment="1" applyProtection="1">
      <alignment horizontal="distributed" vertical="center"/>
    </xf>
    <xf numFmtId="0" fontId="10" fillId="12" borderId="21" xfId="0" applyFont="1" applyFill="1" applyBorder="1" applyAlignment="1" applyProtection="1">
      <alignment horizontal="distributed" vertical="center"/>
    </xf>
    <xf numFmtId="0" fontId="10" fillId="12" borderId="65" xfId="0" applyFont="1" applyFill="1" applyBorder="1" applyAlignment="1" applyProtection="1">
      <alignment horizontal="distributed" vertical="center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0" fontId="10" fillId="0" borderId="49" xfId="0" applyNumberFormat="1" applyFont="1" applyFill="1" applyBorder="1" applyAlignment="1" applyProtection="1">
      <alignment horizontal="center" vertical="center"/>
      <protection locked="0"/>
    </xf>
    <xf numFmtId="0" fontId="10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58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70" xfId="0" applyNumberFormat="1" applyFont="1" applyFill="1" applyBorder="1" applyAlignment="1" applyProtection="1">
      <alignment horizontal="center" vertical="center"/>
      <protection locked="0"/>
    </xf>
    <xf numFmtId="0" fontId="10" fillId="0" borderId="71" xfId="0" applyNumberFormat="1" applyFont="1" applyFill="1" applyBorder="1" applyAlignment="1" applyProtection="1">
      <alignment horizontal="center" vertical="center"/>
      <protection locked="0"/>
    </xf>
    <xf numFmtId="0" fontId="10" fillId="0" borderId="72" xfId="0" applyNumberFormat="1" applyFont="1" applyFill="1" applyBorder="1" applyAlignment="1" applyProtection="1">
      <alignment horizontal="center" vertical="center"/>
      <protection locked="0"/>
    </xf>
    <xf numFmtId="0" fontId="10" fillId="0" borderId="52" xfId="0" applyNumberFormat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/>
    </xf>
    <xf numFmtId="0" fontId="10" fillId="0" borderId="73" xfId="0" applyNumberFormat="1" applyFont="1" applyFill="1" applyBorder="1" applyAlignment="1" applyProtection="1">
      <alignment horizontal="center" vertical="center"/>
    </xf>
    <xf numFmtId="0" fontId="10" fillId="13" borderId="53" xfId="0" applyNumberFormat="1" applyFont="1" applyFill="1" applyBorder="1" applyAlignment="1" applyProtection="1">
      <alignment horizontal="center" vertical="center"/>
    </xf>
    <xf numFmtId="0" fontId="10" fillId="13" borderId="29" xfId="0" applyNumberFormat="1" applyFont="1" applyFill="1" applyBorder="1" applyAlignment="1" applyProtection="1">
      <alignment horizontal="center" vertical="center"/>
    </xf>
    <xf numFmtId="0" fontId="10" fillId="13" borderId="74" xfId="0" applyNumberFormat="1" applyFont="1" applyFill="1" applyBorder="1" applyAlignment="1" applyProtection="1">
      <alignment horizontal="center" vertical="center"/>
    </xf>
    <xf numFmtId="0" fontId="10" fillId="0" borderId="66" xfId="0" applyNumberFormat="1" applyFont="1" applyFill="1" applyBorder="1" applyAlignment="1" applyProtection="1">
      <alignment horizontal="center" vertical="center"/>
    </xf>
    <xf numFmtId="0" fontId="10" fillId="0" borderId="43" xfId="0" applyNumberFormat="1" applyFont="1" applyFill="1" applyBorder="1" applyAlignment="1" applyProtection="1">
      <alignment horizontal="center" vertical="center"/>
    </xf>
    <xf numFmtId="0" fontId="14" fillId="0" borderId="39" xfId="0" applyNumberFormat="1" applyFont="1" applyFill="1" applyBorder="1" applyAlignment="1" applyProtection="1">
      <alignment horizontal="center" vertical="center"/>
    </xf>
    <xf numFmtId="0" fontId="14" fillId="0" borderId="44" xfId="0" applyNumberFormat="1" applyFont="1" applyFill="1" applyBorder="1" applyAlignment="1" applyProtection="1">
      <alignment horizontal="center" vertical="center"/>
    </xf>
    <xf numFmtId="0" fontId="10" fillId="0" borderId="39" xfId="0" applyNumberFormat="1" applyFont="1" applyFill="1" applyBorder="1" applyAlignment="1" applyProtection="1">
      <alignment horizontal="center" vertical="center"/>
    </xf>
    <xf numFmtId="0" fontId="10" fillId="0" borderId="40" xfId="0" applyNumberFormat="1" applyFont="1" applyFill="1" applyBorder="1" applyAlignment="1" applyProtection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</xf>
    <xf numFmtId="0" fontId="10" fillId="11" borderId="64" xfId="0" applyFont="1" applyFill="1" applyBorder="1" applyAlignment="1" applyProtection="1">
      <alignment horizontal="distributed"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13" borderId="43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51" xfId="0" applyNumberFormat="1" applyFont="1" applyFill="1" applyBorder="1" applyAlignment="1" applyProtection="1">
      <alignment horizontal="center" vertical="center"/>
    </xf>
    <xf numFmtId="0" fontId="10" fillId="0" borderId="54" xfId="0" applyNumberFormat="1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 vertical="center"/>
    </xf>
    <xf numFmtId="0" fontId="10" fillId="0" borderId="44" xfId="0" applyNumberFormat="1" applyFont="1" applyFill="1" applyBorder="1" applyAlignment="1" applyProtection="1">
      <alignment horizontal="center" vertical="center"/>
    </xf>
    <xf numFmtId="0" fontId="9" fillId="10" borderId="21" xfId="0" applyFont="1" applyFill="1" applyBorder="1" applyAlignment="1" applyProtection="1">
      <alignment horizontal="distributed" vertical="center"/>
    </xf>
    <xf numFmtId="0" fontId="10" fillId="14" borderId="55" xfId="0" applyFont="1" applyFill="1" applyBorder="1" applyAlignment="1" applyProtection="1">
      <alignment horizontal="center" vertical="center"/>
    </xf>
    <xf numFmtId="0" fontId="9" fillId="9" borderId="21" xfId="0" applyFont="1" applyFill="1" applyBorder="1" applyAlignment="1" applyProtection="1">
      <alignment horizontal="distributed" vertical="center"/>
    </xf>
    <xf numFmtId="0" fontId="10" fillId="0" borderId="61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60" xfId="0" applyNumberFormat="1" applyFont="1" applyFill="1" applyBorder="1" applyAlignment="1" applyProtection="1">
      <alignment horizontal="center" vertical="center"/>
    </xf>
    <xf numFmtId="0" fontId="9" fillId="8" borderId="21" xfId="0" applyFont="1" applyFill="1" applyBorder="1" applyAlignment="1" applyProtection="1">
      <alignment horizontal="distributed" vertical="center"/>
    </xf>
    <xf numFmtId="0" fontId="9" fillId="7" borderId="21" xfId="0" applyFont="1" applyFill="1" applyBorder="1" applyAlignment="1" applyProtection="1">
      <alignment horizontal="distributed" vertical="center"/>
    </xf>
    <xf numFmtId="0" fontId="10" fillId="6" borderId="21" xfId="0" applyFont="1" applyFill="1" applyBorder="1" applyAlignment="1" applyProtection="1">
      <alignment horizontal="distributed" vertical="center"/>
    </xf>
    <xf numFmtId="0" fontId="9" fillId="5" borderId="21" xfId="0" applyFont="1" applyFill="1" applyBorder="1" applyAlignment="1" applyProtection="1">
      <alignment horizontal="distributed" vertical="center"/>
    </xf>
    <xf numFmtId="0" fontId="10" fillId="14" borderId="32" xfId="0" applyFont="1" applyFill="1" applyBorder="1" applyAlignment="1" applyProtection="1">
      <alignment horizontal="center" vertical="center"/>
    </xf>
    <xf numFmtId="0" fontId="9" fillId="4" borderId="21" xfId="0" applyFont="1" applyFill="1" applyBorder="1" applyAlignment="1" applyProtection="1">
      <alignment horizontal="distributed" vertical="center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center"/>
    </xf>
    <xf numFmtId="0" fontId="10" fillId="14" borderId="20" xfId="0" applyFont="1" applyFill="1" applyBorder="1" applyAlignment="1" applyProtection="1">
      <alignment horizontal="center" vertical="center"/>
    </xf>
    <xf numFmtId="0" fontId="9" fillId="10" borderId="5" xfId="0" applyFont="1" applyFill="1" applyBorder="1" applyAlignment="1" applyProtection="1">
      <alignment horizontal="distributed" vertical="center"/>
    </xf>
    <xf numFmtId="0" fontId="9" fillId="10" borderId="3" xfId="0" applyFont="1" applyFill="1" applyBorder="1" applyAlignment="1" applyProtection="1">
      <alignment horizontal="distributed" vertical="center"/>
    </xf>
    <xf numFmtId="0" fontId="9" fillId="11" borderId="5" xfId="0" applyFont="1" applyFill="1" applyBorder="1" applyAlignment="1" applyProtection="1">
      <alignment horizontal="distributed" vertical="center"/>
    </xf>
    <xf numFmtId="0" fontId="9" fillId="11" borderId="3" xfId="0" applyFont="1" applyFill="1" applyBorder="1" applyAlignment="1" applyProtection="1">
      <alignment horizontal="distributed" vertical="center"/>
    </xf>
    <xf numFmtId="0" fontId="9" fillId="11" borderId="4" xfId="0" applyFont="1" applyFill="1" applyBorder="1" applyAlignment="1" applyProtection="1">
      <alignment horizontal="distributed" vertical="center"/>
    </xf>
    <xf numFmtId="0" fontId="9" fillId="12" borderId="5" xfId="0" applyFont="1" applyFill="1" applyBorder="1" applyAlignment="1" applyProtection="1">
      <alignment horizontal="distributed" vertical="center"/>
    </xf>
    <xf numFmtId="0" fontId="9" fillId="12" borderId="3" xfId="0" applyFont="1" applyFill="1" applyBorder="1" applyAlignment="1" applyProtection="1">
      <alignment horizontal="distributed" vertical="center"/>
    </xf>
    <xf numFmtId="0" fontId="9" fillId="12" borderId="4" xfId="0" applyFont="1" applyFill="1" applyBorder="1" applyAlignment="1" applyProtection="1">
      <alignment horizontal="distributed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distributed" vertical="center"/>
    </xf>
    <xf numFmtId="0" fontId="9" fillId="3" borderId="21" xfId="0" applyFont="1" applyFill="1" applyBorder="1" applyAlignment="1" applyProtection="1">
      <alignment horizontal="distributed" vertical="center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</xf>
    <xf numFmtId="0" fontId="10" fillId="13" borderId="18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distributed" vertical="center"/>
    </xf>
    <xf numFmtId="0" fontId="9" fillId="3" borderId="3" xfId="0" applyFont="1" applyFill="1" applyBorder="1" applyAlignment="1" applyProtection="1">
      <alignment horizontal="distributed" vertical="center"/>
    </xf>
    <xf numFmtId="0" fontId="9" fillId="3" borderId="4" xfId="0" applyFont="1" applyFill="1" applyBorder="1" applyAlignment="1" applyProtection="1">
      <alignment horizontal="distributed" vertical="center"/>
    </xf>
    <xf numFmtId="0" fontId="9" fillId="4" borderId="5" xfId="0" applyFont="1" applyFill="1" applyBorder="1" applyAlignment="1" applyProtection="1">
      <alignment horizontal="distributed" vertical="center"/>
    </xf>
    <xf numFmtId="0" fontId="9" fillId="4" borderId="3" xfId="0" applyFont="1" applyFill="1" applyBorder="1" applyAlignment="1" applyProtection="1">
      <alignment horizontal="distributed" vertical="center"/>
    </xf>
    <xf numFmtId="0" fontId="9" fillId="4" borderId="4" xfId="0" applyFont="1" applyFill="1" applyBorder="1" applyAlignment="1" applyProtection="1">
      <alignment horizontal="distributed" vertical="center"/>
    </xf>
    <xf numFmtId="0" fontId="9" fillId="5" borderId="5" xfId="0" applyFont="1" applyFill="1" applyBorder="1" applyAlignment="1" applyProtection="1">
      <alignment horizontal="distributed" vertical="center"/>
    </xf>
    <xf numFmtId="0" fontId="9" fillId="5" borderId="3" xfId="0" applyFont="1" applyFill="1" applyBorder="1" applyAlignment="1" applyProtection="1">
      <alignment horizontal="distributed" vertical="center"/>
    </xf>
    <xf numFmtId="0" fontId="9" fillId="5" borderId="4" xfId="0" applyFont="1" applyFill="1" applyBorder="1" applyAlignment="1" applyProtection="1">
      <alignment horizontal="distributed" vertical="center"/>
    </xf>
    <xf numFmtId="0" fontId="10" fillId="6" borderId="5" xfId="0" applyFont="1" applyFill="1" applyBorder="1" applyAlignment="1" applyProtection="1">
      <alignment horizontal="distributed" vertical="center"/>
    </xf>
    <xf numFmtId="0" fontId="10" fillId="6" borderId="3" xfId="0" applyFont="1" applyFill="1" applyBorder="1" applyAlignment="1" applyProtection="1">
      <alignment horizontal="distributed" vertical="center"/>
    </xf>
    <xf numFmtId="0" fontId="10" fillId="6" borderId="4" xfId="0" applyFont="1" applyFill="1" applyBorder="1" applyAlignment="1" applyProtection="1">
      <alignment horizontal="distributed" vertical="center"/>
    </xf>
    <xf numFmtId="0" fontId="9" fillId="7" borderId="5" xfId="0" applyFont="1" applyFill="1" applyBorder="1" applyAlignment="1" applyProtection="1">
      <alignment horizontal="distributed" vertical="center"/>
    </xf>
    <xf numFmtId="0" fontId="9" fillId="7" borderId="3" xfId="0" applyFont="1" applyFill="1" applyBorder="1" applyAlignment="1" applyProtection="1">
      <alignment horizontal="distributed" vertical="center"/>
    </xf>
    <xf numFmtId="0" fontId="9" fillId="7" borderId="4" xfId="0" applyFont="1" applyFill="1" applyBorder="1" applyAlignment="1" applyProtection="1">
      <alignment horizontal="distributed" vertical="center"/>
    </xf>
    <xf numFmtId="0" fontId="9" fillId="8" borderId="5" xfId="0" applyFont="1" applyFill="1" applyBorder="1" applyAlignment="1" applyProtection="1">
      <alignment horizontal="distributed" vertical="center"/>
    </xf>
    <xf numFmtId="0" fontId="9" fillId="8" borderId="3" xfId="0" applyFont="1" applyFill="1" applyBorder="1" applyAlignment="1" applyProtection="1">
      <alignment horizontal="distributed" vertical="center"/>
    </xf>
    <xf numFmtId="0" fontId="9" fillId="8" borderId="4" xfId="0" applyFont="1" applyFill="1" applyBorder="1" applyAlignment="1" applyProtection="1">
      <alignment horizontal="distributed" vertical="center"/>
    </xf>
    <xf numFmtId="0" fontId="9" fillId="9" borderId="5" xfId="0" applyFont="1" applyFill="1" applyBorder="1" applyAlignment="1" applyProtection="1">
      <alignment horizontal="distributed" vertical="center"/>
    </xf>
    <xf numFmtId="0" fontId="9" fillId="9" borderId="3" xfId="0" applyFont="1" applyFill="1" applyBorder="1" applyAlignment="1" applyProtection="1">
      <alignment horizontal="distributed" vertical="center"/>
    </xf>
    <xf numFmtId="0" fontId="9" fillId="9" borderId="4" xfId="0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al3701/Downloads/2015&#12288;T&#12522;&#12540;&#12464;(&#32232;&#38598;&#2999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5&#12288;T&#12522;&#12540;&#12464;(&#12513;&#12540;&#12523;&#29992;&#65289;&#31532;17&#31680;&#32066;&#20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Ｔ１"/>
      <sheetName val="Ｔ２"/>
      <sheetName val="T3-Wa"/>
      <sheetName val="Ｔ３－Ｗ"/>
      <sheetName val="T3-Sa"/>
      <sheetName val="Ｔ３－Ｓ"/>
      <sheetName val="警告・退場者　一覧"/>
      <sheetName val="①節～④節"/>
      <sheetName val="結果ＦＡＸ様式"/>
      <sheetName val="ﾌﾟﾛﾃｸﾄ一覧"/>
      <sheetName val="Tリーグ　⑤節以降"/>
      <sheetName val="Sheet2"/>
      <sheetName val="Sheet1"/>
    </sheetNames>
    <sheetDataSet>
      <sheetData sheetId="0">
        <row r="1">
          <cell r="B1" t="str">
            <v>高円宮杯U-18サッカーリーグ2015・徳島県Tリーグ　　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Ｔ１"/>
      <sheetName val="Ｔ２"/>
      <sheetName val="T3-W"/>
      <sheetName val="T3-S"/>
      <sheetName val="警告・退場者　一覧"/>
      <sheetName val="①節～④節結果"/>
      <sheetName val="結果ＦＡＸ様式"/>
      <sheetName val="ﾌﾟﾛﾃｸﾄ一覧"/>
      <sheetName val="第⑤節以降　確定版"/>
      <sheetName val="Sheet1"/>
    </sheetNames>
    <sheetDataSet>
      <sheetData sheetId="0">
        <row r="3">
          <cell r="AL3">
            <v>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U45"/>
  <sheetViews>
    <sheetView tabSelected="1" workbookViewId="0">
      <selection activeCell="W10" sqref="W10"/>
    </sheetView>
  </sheetViews>
  <sheetFormatPr defaultRowHeight="13.5" x14ac:dyDescent="0.15"/>
  <cols>
    <col min="1" max="1" width="5" customWidth="1"/>
    <col min="2" max="2" width="7.5" customWidth="1"/>
    <col min="3" max="35" width="2.5" customWidth="1"/>
    <col min="36" max="36" width="5" customWidth="1"/>
    <col min="37" max="37" width="3.875" customWidth="1"/>
    <col min="38" max="38" width="4.75" bestFit="1" customWidth="1"/>
    <col min="39" max="44" width="3.75" customWidth="1"/>
    <col min="45" max="46" width="7.5" customWidth="1"/>
  </cols>
  <sheetData>
    <row r="1" spans="2:47" ht="17.25" x14ac:dyDescent="0.2">
      <c r="B1" s="130" t="str">
        <f>[1]Ｔ１!B1:Z1</f>
        <v>高円宮杯U-18サッカーリーグ2015・徳島県Tリーグ　　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 t="s">
        <v>24</v>
      </c>
      <c r="AB1" s="130"/>
      <c r="AC1" s="130"/>
      <c r="AD1" s="130"/>
      <c r="AE1" s="130"/>
      <c r="AF1" s="1"/>
      <c r="AG1" s="1"/>
      <c r="AH1" s="1"/>
      <c r="AI1" s="1"/>
      <c r="AJ1" s="1"/>
      <c r="AK1" s="37" t="s">
        <v>0</v>
      </c>
      <c r="AL1" s="37">
        <f>[2]Ｔ１!AL3</f>
        <v>17</v>
      </c>
      <c r="AM1" s="37" t="s">
        <v>1</v>
      </c>
      <c r="AN1" s="131" t="s">
        <v>2</v>
      </c>
      <c r="AO1" s="131"/>
      <c r="AP1" s="131"/>
    </row>
    <row r="2" spans="2:47" ht="13.5" customHeight="1" thickBot="1" x14ac:dyDescent="0.25">
      <c r="B2" s="2"/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3"/>
      <c r="AL2" s="4"/>
      <c r="AM2" s="4"/>
      <c r="AN2" s="5"/>
      <c r="AO2" s="5"/>
    </row>
    <row r="3" spans="2:47" ht="36" customHeight="1" thickBot="1" x14ac:dyDescent="0.2">
      <c r="B3" s="6"/>
      <c r="C3" s="132" t="str">
        <f>B4</f>
        <v>つるぎ</v>
      </c>
      <c r="D3" s="133"/>
      <c r="E3" s="134"/>
      <c r="F3" s="135" t="str">
        <f>B8</f>
        <v>吉野川</v>
      </c>
      <c r="G3" s="136"/>
      <c r="H3" s="137"/>
      <c r="I3" s="138" t="str">
        <f>B12</f>
        <v>脇町</v>
      </c>
      <c r="J3" s="139"/>
      <c r="K3" s="140"/>
      <c r="L3" s="141" t="str">
        <f>B16</f>
        <v>穴吹</v>
      </c>
      <c r="M3" s="142"/>
      <c r="N3" s="143"/>
      <c r="O3" s="144" t="str">
        <f>B20</f>
        <v>名西</v>
      </c>
      <c r="P3" s="145"/>
      <c r="Q3" s="146"/>
      <c r="R3" s="147" t="str">
        <f>B24</f>
        <v>科技S</v>
      </c>
      <c r="S3" s="148"/>
      <c r="T3" s="149"/>
      <c r="U3" s="150" t="str">
        <f>B28</f>
        <v>城ノ内S</v>
      </c>
      <c r="V3" s="151"/>
      <c r="W3" s="152"/>
      <c r="X3" s="110" t="str">
        <f>B32</f>
        <v>鳴門S</v>
      </c>
      <c r="Y3" s="111"/>
      <c r="Z3" s="111"/>
      <c r="AA3" s="112" t="str">
        <f>B36</f>
        <v>市立F</v>
      </c>
      <c r="AB3" s="113"/>
      <c r="AC3" s="114"/>
      <c r="AD3" s="115" t="str">
        <f>B40</f>
        <v>池田Ｓ</v>
      </c>
      <c r="AE3" s="116"/>
      <c r="AF3" s="117"/>
      <c r="AG3" s="7" t="s">
        <v>3</v>
      </c>
      <c r="AH3" s="8" t="s">
        <v>4</v>
      </c>
      <c r="AI3" s="9" t="s">
        <v>5</v>
      </c>
      <c r="AJ3" s="10" t="s">
        <v>6</v>
      </c>
      <c r="AK3" s="36" t="s">
        <v>7</v>
      </c>
      <c r="AL3" s="9" t="s">
        <v>8</v>
      </c>
      <c r="AM3" s="9" t="s">
        <v>9</v>
      </c>
      <c r="AN3" s="118" t="s">
        <v>10</v>
      </c>
      <c r="AO3" s="119"/>
      <c r="AP3" s="11" t="s">
        <v>11</v>
      </c>
      <c r="AQ3" s="1"/>
      <c r="AR3" s="12" t="s">
        <v>12</v>
      </c>
      <c r="AS3" s="13" t="s">
        <v>13</v>
      </c>
      <c r="AT3" s="120" t="s">
        <v>26</v>
      </c>
      <c r="AU3" s="120"/>
    </row>
    <row r="4" spans="2:47" ht="11.25" customHeight="1" x14ac:dyDescent="0.15">
      <c r="B4" s="121" t="s">
        <v>27</v>
      </c>
      <c r="C4" s="123"/>
      <c r="D4" s="124"/>
      <c r="E4" s="125"/>
      <c r="F4" s="14">
        <v>1</v>
      </c>
      <c r="G4" s="15" t="s">
        <v>25</v>
      </c>
      <c r="H4" s="16">
        <v>5</v>
      </c>
      <c r="I4" s="14">
        <v>2</v>
      </c>
      <c r="J4" s="15" t="s">
        <v>25</v>
      </c>
      <c r="K4" s="16">
        <v>2</v>
      </c>
      <c r="L4" s="14">
        <v>4</v>
      </c>
      <c r="M4" s="15" t="s">
        <v>25</v>
      </c>
      <c r="N4" s="16">
        <v>1</v>
      </c>
      <c r="O4" s="14">
        <v>5</v>
      </c>
      <c r="P4" s="15" t="s">
        <v>25</v>
      </c>
      <c r="Q4" s="16">
        <v>0</v>
      </c>
      <c r="R4" s="14">
        <v>2</v>
      </c>
      <c r="S4" s="15" t="s">
        <v>25</v>
      </c>
      <c r="T4" s="16">
        <v>2</v>
      </c>
      <c r="U4" s="14">
        <v>7</v>
      </c>
      <c r="V4" s="15" t="s">
        <v>25</v>
      </c>
      <c r="W4" s="16">
        <v>0</v>
      </c>
      <c r="X4" s="14">
        <v>0</v>
      </c>
      <c r="Y4" s="15" t="s">
        <v>25</v>
      </c>
      <c r="Z4" s="17">
        <v>0</v>
      </c>
      <c r="AA4" s="14">
        <v>1</v>
      </c>
      <c r="AB4" s="15" t="s">
        <v>25</v>
      </c>
      <c r="AC4" s="16">
        <v>7</v>
      </c>
      <c r="AD4" s="14">
        <v>4</v>
      </c>
      <c r="AE4" s="15" t="s">
        <v>25</v>
      </c>
      <c r="AF4" s="17">
        <v>0</v>
      </c>
      <c r="AG4" s="128">
        <f>IF(F5="○",1,IF(F5="△",1,IF(F5="●",1)))+IF(I5="○",1,IF(I5="△",1,IF(I5="●",1)))+IF(L5="○",1,IF(L5="△",1,IF(L5="●",1)))+IF(O5="○",1,IF(O5="△",1,IF(O5="●",1)))+IF(R5="○",1,IF(R5="△",1,IF(R5="●",1)))+IF(U5="○",1,IF(U5="△",1,IF(U5="●",1)))+IF(X5="○",1,IF(X5="△",1,IF(X5="●",1)))+IF(AA5="○",1,IF(AA5="△",1,IF(AA5="●",1)))+IF(AD5="○",1,IF(AD5="△",1,IF(AD5="●",1)))+IF(F7="○",1,IF(F7="△",1,IF(F7="●",1)))+IF(I7="○",1,IF(I7="△",1,IF(I7="●",1)))+IF(L7="○",1,IF(L7="△",1,IF(L7="●",1)))+IF(O7="○",1,IF(O7="△",1,IF(O7="●",1)))+IF(R7="○",1,IF(R7="△",1,IF(R7="●",1)))+IF(U7="○",1,IF(U7="△",1,IF(U7="●",1)))+IF(X7="○",1,IF(X7="△",1,IF(X7="●",1)))+IF(AA7="○",1,IF(AA7="△",1,IF(AA7="●",1)))+IF(AD7="○",1,IF(AD7="△",1,IF(AD7="●",1)))</f>
        <v>17</v>
      </c>
      <c r="AH4" s="129">
        <f>AI4*3+AJ4</f>
        <v>18</v>
      </c>
      <c r="AI4" s="106">
        <f>IF(F5="○",1,IF(F5="△",0,IF(F5="●",0)))+IF(I5="○",1,IF(I5="△",0,IF(I5="●",0)))+IF(L5="○",1,IF(L5="△",0,IF(L5="●",0)))+IF(O5="○",1,IF(O5="△",0,IF(O5="●",0)))+IF(R5="○",1,IF(R5="△",0,IF(R5="●",0)))+IF(U5="○",1,IF(U5="△",0,IF(U5="●",0)))+IF(X5="○",1,IF(X5="△",0,IF(X5="●",0)))+IF(AA5="○",1,IF(AA5="△",0,IF(AA5="●",0)))+IF(AD5="○",1,IF(AD5="△",0,IF(AD5="●",0)))+IF(F7="○",1,IF(F7="△",0,IF(F7="●",0)))+IF(I7="○",1,IF(I7="△",0,IF(I7="●",0)))+IF(L7="○",1,IF(L7="△",0,IF(L7="●",0)))+IF(O7="○",1,IF(O7="△",0,IF(O7="●",0)))+IF(R7="○",1,IF(R7="△",0,IF(R7="●",0)))+IF(U7="○",1,IF(U7="△",0,IF(U7="●",0)))+IF(X7="○",1,IF(X7="△",0,IF(X7="●",0)))+IF(AA7="○",1,IF(AA7="△",0,IF(AA7="●",0)))+IF(AD7="○",1,IF(AD7="△",0,IF(AD7="●",0)))</f>
        <v>4</v>
      </c>
      <c r="AJ4" s="106">
        <f>IF(F5="○",0,IF(F5="△",1,IF(F5="●",0)))+IF(I5="○",0,IF(I5="△",1,IF(I5="●",0)))+IF(L5="○",0,IF(L5="△",1,IF(L5="●",0)))+IF(O5="○",0,IF(O5="△",1,IF(O5="●",0)))+IF(R5="○",0,IF(R5="△",1,IF(R5="●",0)))+IF(U5="○",0,IF(U5="△",1,IF(U5="●",0)))+IF(X5="○",0,IF(X5="△",1,IF(X5="●",0)))+IF(AA5="○",0,IF(AA5="△",1,IF(AA5="●",0)))+IF(AD5="○",0,IF(AD5="△",1,IF(AD5="●",0)))+IF(F7="○",0,IF(F7="△",1,IF(F7="●",0)))+IF(I7="○",0,IF(I7="△",1,IF(I7="●",0)))+IF(L7="○",0,IF(L7="△",1,IF(L7="●",0)))+IF(O7="○",0,IF(O7="△",1,IF(O7="●",0)))+IF(R7="○",0,IF(R7="△",1,IF(R7="●",0)))+IF(U7="○",0,IF(U7="△",1,IF(U7="●",0)))+IF(X7="○",0,IF(X7="△",1,IF(X7="●",0)))+IF(AA7="○",0,IF(AA7="△",1,IF(AA7="●",0)))+IF(AD7="○",0,IF(AD7="△",1,IF(AD7="●",0)))</f>
        <v>6</v>
      </c>
      <c r="AK4" s="106">
        <f>IF(F5="○",0,IF(F5="△",0,IF(F5="●",1)))+IF(I5="○",0,IF(I5="△",0,IF(I5="●",1)))+IF(L5="○",0,IF(L5="△",0,IF(L5="●",1)))+IF(O5="○",0,IF(O5="△",0,IF(O5="●",1)))+IF(R5="○",0,IF(R5="△",0,IF(R5="●",1)))+IF(U5="○",0,IF(U5="△",0,IF(U5="●",1)))+IF(X5="○",0,IF(X5="△",0,IF(X5="●",1)))+IF(AA5="○",0,IF(AA5="△",0,IF(AA5="●",1)))+IF(AD5="○",0,IF(AD5="△",0,IF(AD5="●",1)))+IF(F7="○",0,IF(F7="△",0,IF(F7="●",1)))+IF(I7="○",0,IF(I7="△",0,IF(I7="●",1)))+IF(L7="○",0,IF(L7="△",0,IF(L7="●",1)))+IF(O7="○",0,IF(O7="△",0,IF(O7="●",1)))+IF(R7="○",0,IF(R7="△",0,IF(R7="●",1)))+IF(U7="○",0,IF(U7="△",0,IF(U7="●",1)))+IF(X7="○",0,IF(X7="△",0,IF(X7="●",1)))+IF(AA7="○",0,IF(AA7="△",0,IF(AA7="●",1)))+IF(AD7="○",0,IF(AD7="△",0,IF(AD7="●",1)))</f>
        <v>7</v>
      </c>
      <c r="AL4" s="106">
        <f>SUM(F4,I4,L4,O4,R4,U4,X4,AA4,AD4)+SUM(F6,I6,L6,O6,R6,U6,X6,AA6,AD6)</f>
        <v>34</v>
      </c>
      <c r="AM4" s="106">
        <f>SUM(H4,K4,N4,Q4,T4,W4,Z4,AC4,AF4)+SUM(H6,K6,N6,Q6,T6,W6,Z6,AC6,AF6)</f>
        <v>32</v>
      </c>
      <c r="AN4" s="107">
        <f>AL4-AM4</f>
        <v>2</v>
      </c>
      <c r="AO4" s="108"/>
      <c r="AP4" s="109">
        <f>RANK(AT4,AT4:AT43)</f>
        <v>5</v>
      </c>
      <c r="AQ4" s="18"/>
      <c r="AR4" s="41">
        <f>RANK(AL4,AL4:AL43,1)</f>
        <v>6</v>
      </c>
      <c r="AS4" s="41">
        <f>RANK(AN4,AN4:AN43,1)</f>
        <v>6</v>
      </c>
      <c r="AT4" s="41">
        <f>AH4*100+AS4*10+AR4</f>
        <v>1866</v>
      </c>
      <c r="AU4" s="41"/>
    </row>
    <row r="5" spans="2:47" ht="11.25" customHeight="1" x14ac:dyDescent="0.15">
      <c r="B5" s="122"/>
      <c r="C5" s="126"/>
      <c r="D5" s="65"/>
      <c r="E5" s="66"/>
      <c r="F5" s="86" t="str">
        <f>IF(F4="","",IF(F4&gt;H4,"○",IF(F4=H4,"△",IF(F4&lt;H4,"●"))))</f>
        <v>●</v>
      </c>
      <c r="G5" s="87"/>
      <c r="H5" s="88"/>
      <c r="I5" s="86" t="str">
        <f>IF(I4="","",IF(I4&gt;K4,"○",IF(I4=K4,"△",IF(I4&lt;K4,"●"))))</f>
        <v>△</v>
      </c>
      <c r="J5" s="87"/>
      <c r="K5" s="88"/>
      <c r="L5" s="86" t="str">
        <f>IF(L4="","",IF(L4&gt;N4,"○",IF(L4=N4,"△",IF(L4&lt;N4,"●"))))</f>
        <v>○</v>
      </c>
      <c r="M5" s="87"/>
      <c r="N5" s="88"/>
      <c r="O5" s="86" t="str">
        <f>IF(O4="","",IF(O4&gt;Q4,"○",IF(O4=Q4,"△",IF(O4&lt;Q4,"●"))))</f>
        <v>○</v>
      </c>
      <c r="P5" s="87"/>
      <c r="Q5" s="88"/>
      <c r="R5" s="86" t="str">
        <f>IF(R4="","",IF(R4&gt;T4,"○",IF(R4=T4,"△",IF(R4&lt;T4,"●"))))</f>
        <v>△</v>
      </c>
      <c r="S5" s="87"/>
      <c r="T5" s="88"/>
      <c r="U5" s="86" t="str">
        <f>IF(U4="","",IF(U4&gt;W4,"○",IF(U4=W4,"△",IF(U4&lt;W4,"●"))))</f>
        <v>○</v>
      </c>
      <c r="V5" s="87"/>
      <c r="W5" s="88"/>
      <c r="X5" s="86" t="str">
        <f>IF(X4="","",IF(X4&gt;Z4,"○",IF(X4=Z4,"△",IF(X4&lt;Z4,"●"))))</f>
        <v>△</v>
      </c>
      <c r="Y5" s="87"/>
      <c r="Z5" s="87"/>
      <c r="AA5" s="86" t="str">
        <f>IF(AA4="","",IF(AA4&gt;AC4,"○",IF(AA4=AC4,"△",IF(AA4&lt;AC4,"●"))))</f>
        <v>●</v>
      </c>
      <c r="AB5" s="87"/>
      <c r="AC5" s="88"/>
      <c r="AD5" s="86" t="str">
        <f>IF(AD4="","",IF(AD4&gt;AF4,"○",IF(AD4=AF4,"△",IF(AD4&lt;AF4,"●"))))</f>
        <v>○</v>
      </c>
      <c r="AE5" s="87"/>
      <c r="AF5" s="88"/>
      <c r="AG5" s="71"/>
      <c r="AH5" s="74"/>
      <c r="AI5" s="47"/>
      <c r="AJ5" s="47"/>
      <c r="AK5" s="47"/>
      <c r="AL5" s="47"/>
      <c r="AM5" s="47"/>
      <c r="AN5" s="51"/>
      <c r="AO5" s="52"/>
      <c r="AP5" s="104"/>
      <c r="AQ5" s="18"/>
      <c r="AR5" s="41"/>
      <c r="AS5" s="41"/>
      <c r="AT5" s="41"/>
      <c r="AU5" s="41"/>
    </row>
    <row r="6" spans="2:47" ht="11.25" customHeight="1" x14ac:dyDescent="0.15">
      <c r="B6" s="122"/>
      <c r="C6" s="126"/>
      <c r="D6" s="65"/>
      <c r="E6" s="66"/>
      <c r="F6" s="19">
        <v>1</v>
      </c>
      <c r="G6" s="20" t="s">
        <v>25</v>
      </c>
      <c r="H6" s="21">
        <v>2</v>
      </c>
      <c r="I6" s="19">
        <v>3</v>
      </c>
      <c r="J6" s="20" t="s">
        <v>25</v>
      </c>
      <c r="K6" s="21">
        <v>3</v>
      </c>
      <c r="L6" s="19">
        <v>1</v>
      </c>
      <c r="M6" s="20" t="s">
        <v>25</v>
      </c>
      <c r="N6" s="21">
        <v>1</v>
      </c>
      <c r="O6" s="19"/>
      <c r="P6" s="20" t="s">
        <v>25</v>
      </c>
      <c r="Q6" s="21"/>
      <c r="R6" s="19">
        <v>0</v>
      </c>
      <c r="S6" s="20" t="s">
        <v>25</v>
      </c>
      <c r="T6" s="21">
        <v>2</v>
      </c>
      <c r="U6" s="19">
        <v>1</v>
      </c>
      <c r="V6" s="20" t="s">
        <v>25</v>
      </c>
      <c r="W6" s="21">
        <v>3</v>
      </c>
      <c r="X6" s="19">
        <v>2</v>
      </c>
      <c r="Y6" s="20" t="s">
        <v>25</v>
      </c>
      <c r="Z6" s="22">
        <v>2</v>
      </c>
      <c r="AA6" s="19">
        <v>0</v>
      </c>
      <c r="AB6" s="20" t="s">
        <v>25</v>
      </c>
      <c r="AC6" s="21">
        <v>1</v>
      </c>
      <c r="AD6" s="19">
        <v>0</v>
      </c>
      <c r="AE6" s="20" t="s">
        <v>25</v>
      </c>
      <c r="AF6" s="22">
        <v>1</v>
      </c>
      <c r="AG6" s="71"/>
      <c r="AH6" s="74"/>
      <c r="AI6" s="47"/>
      <c r="AJ6" s="47"/>
      <c r="AK6" s="47"/>
      <c r="AL6" s="47"/>
      <c r="AM6" s="47"/>
      <c r="AN6" s="51"/>
      <c r="AO6" s="52"/>
      <c r="AP6" s="104"/>
      <c r="AQ6" s="18"/>
      <c r="AR6" s="41"/>
      <c r="AS6" s="41"/>
      <c r="AT6" s="41"/>
      <c r="AU6" s="41"/>
    </row>
    <row r="7" spans="2:47" ht="11.25" customHeight="1" x14ac:dyDescent="0.15">
      <c r="B7" s="122"/>
      <c r="C7" s="127"/>
      <c r="D7" s="97"/>
      <c r="E7" s="98"/>
      <c r="F7" s="80" t="str">
        <f>IF(F6="","",IF(F6&gt;H6,"○",IF(F6=H6,"△",IF(F6&lt;H6,"●"))))</f>
        <v>●</v>
      </c>
      <c r="G7" s="81"/>
      <c r="H7" s="82"/>
      <c r="I7" s="80" t="str">
        <f>IF(I6="","",IF(I6&gt;K6,"○",IF(I6=K6,"△",IF(I6&lt;K6,"●"))))</f>
        <v>△</v>
      </c>
      <c r="J7" s="81"/>
      <c r="K7" s="82"/>
      <c r="L7" s="80" t="str">
        <f>IF(L6="","",IF(L6&gt;N6,"○",IF(L6=N6,"△",IF(L6&lt;N6,"●"))))</f>
        <v>△</v>
      </c>
      <c r="M7" s="81"/>
      <c r="N7" s="82"/>
      <c r="O7" s="80" t="str">
        <f>IF(O6="","",IF(O6&gt;Q6,"○",IF(O6=Q6,"△",IF(O6&lt;Q6,"●"))))</f>
        <v/>
      </c>
      <c r="P7" s="81"/>
      <c r="Q7" s="82"/>
      <c r="R7" s="80" t="str">
        <f>IF(R6="","",IF(R6&gt;T6,"○",IF(R6=T6,"△",IF(R6&lt;T6,"●"))))</f>
        <v>●</v>
      </c>
      <c r="S7" s="81"/>
      <c r="T7" s="82"/>
      <c r="U7" s="80" t="str">
        <f>IF(U6="","",IF(U6&gt;W6,"○",IF(U6=W6,"△",IF(U6&lt;W6,"●"))))</f>
        <v>●</v>
      </c>
      <c r="V7" s="81"/>
      <c r="W7" s="82"/>
      <c r="X7" s="80" t="str">
        <f>IF(X6="","",IF(X6&gt;Z6,"○",IF(X6=Z6,"△",IF(X6&lt;Z6,"●"))))</f>
        <v>△</v>
      </c>
      <c r="Y7" s="81"/>
      <c r="Z7" s="81"/>
      <c r="AA7" s="80" t="str">
        <f>IF(AA6="","",IF(AA6&gt;AC6,"○",IF(AA6=AC6,"△",IF(AA6&lt;AC6,"●"))))</f>
        <v>●</v>
      </c>
      <c r="AB7" s="81"/>
      <c r="AC7" s="82"/>
      <c r="AD7" s="80" t="str">
        <f>IF(AD6="","",IF(AD6&gt;AF6,"○",IF(AD6=AF6,"△",IF(AD6&lt;AF6,"●"))))</f>
        <v>●</v>
      </c>
      <c r="AE7" s="81"/>
      <c r="AF7" s="82"/>
      <c r="AG7" s="84"/>
      <c r="AH7" s="85"/>
      <c r="AI7" s="77"/>
      <c r="AJ7" s="77"/>
      <c r="AK7" s="77"/>
      <c r="AL7" s="77"/>
      <c r="AM7" s="77"/>
      <c r="AN7" s="78"/>
      <c r="AO7" s="79"/>
      <c r="AP7" s="104"/>
      <c r="AQ7" s="18"/>
      <c r="AR7" s="41"/>
      <c r="AS7" s="41"/>
      <c r="AT7" s="41"/>
      <c r="AU7" s="41"/>
    </row>
    <row r="8" spans="2:47" ht="11.25" customHeight="1" x14ac:dyDescent="0.15">
      <c r="B8" s="105" t="s">
        <v>14</v>
      </c>
      <c r="C8" s="23">
        <f>IF(H4="","",H4)</f>
        <v>5</v>
      </c>
      <c r="D8" s="24" t="s">
        <v>25</v>
      </c>
      <c r="E8" s="25">
        <f>IF(F4="","",F4)</f>
        <v>1</v>
      </c>
      <c r="F8" s="61"/>
      <c r="G8" s="62"/>
      <c r="H8" s="63"/>
      <c r="I8" s="26">
        <v>1</v>
      </c>
      <c r="J8" s="24" t="s">
        <v>25</v>
      </c>
      <c r="K8" s="27">
        <v>0</v>
      </c>
      <c r="L8" s="26">
        <v>2</v>
      </c>
      <c r="M8" s="24" t="s">
        <v>25</v>
      </c>
      <c r="N8" s="27">
        <v>2</v>
      </c>
      <c r="O8" s="26">
        <v>8</v>
      </c>
      <c r="P8" s="24" t="s">
        <v>25</v>
      </c>
      <c r="Q8" s="27">
        <v>0</v>
      </c>
      <c r="R8" s="26">
        <v>4</v>
      </c>
      <c r="S8" s="24" t="s">
        <v>25</v>
      </c>
      <c r="T8" s="27">
        <v>3</v>
      </c>
      <c r="U8" s="26">
        <v>5</v>
      </c>
      <c r="V8" s="24" t="s">
        <v>25</v>
      </c>
      <c r="W8" s="27">
        <v>1</v>
      </c>
      <c r="X8" s="26">
        <v>4</v>
      </c>
      <c r="Y8" s="24" t="s">
        <v>25</v>
      </c>
      <c r="Z8" s="28">
        <v>5</v>
      </c>
      <c r="AA8" s="26">
        <v>2</v>
      </c>
      <c r="AB8" s="24" t="s">
        <v>25</v>
      </c>
      <c r="AC8" s="27">
        <v>3</v>
      </c>
      <c r="AD8" s="26">
        <v>6</v>
      </c>
      <c r="AE8" s="24" t="s">
        <v>25</v>
      </c>
      <c r="AF8" s="28">
        <v>0</v>
      </c>
      <c r="AG8" s="70">
        <f>IF(C9="○",1,IF(C9="△",1,IF(C9="●",1)))+IF(I9="○",1,IF(I9="△",1,IF(I9="●",1)))+IF(L9="○",1,IF(L9="△",1,IF(L9="●",1)))+IF(O9="○",1,IF(O9="△",1,IF(O9="●",1)))+IF(R9="○",1,IF(R9="△",1,IF(R9="●",1)))+IF(U9="○",1,IF(U9="△",1,IF(U9="●",1)))+IF(X9="○",1,IF(X9="△",1,IF(X9="●",1)))+IF(AA9="○",1,IF(AA9="△",1,IF(AA9="●",1)))+IF(AD9="○",1,IF(AD9="△",1,IF(AD9="●",1)))+IF(C11="○",1,IF(C11="△",1,IF(C11="●",1)))+IF(I11="○",1,IF(I11="△",1,IF(I11="●",1)))+IF(L11="○",1,IF(L11="△",1,IF(L11="●",1)))+IF(O11="○",1,IF(O11="△",1,IF(O11="●",1)))+IF(R11="○",1,IF(R11="△",1,IF(R11="●",1)))+IF(U11="○",1,IF(U11="△",1,IF(U11="●",1)))+IF(X11="○",1,IF(X11="△",1,IF(X11="●",1)))+IF(AA11="○",1,IF(AA11="△",1,IF(AA11="●",1)))+IF(AD11="○",1,IF(AD11="△",1,IF(AD11="●",1)))</f>
        <v>17</v>
      </c>
      <c r="AH8" s="73">
        <f>AI8*3+AJ8-3</f>
        <v>35</v>
      </c>
      <c r="AI8" s="46">
        <f>IF(C9="○",1,IF(C9="△",0,IF(C9="●",0)))+IF(I9="○",1,IF(I9="△",0,IF(I9="●",0)))+IF(L9="○",1,IF(L9="△",0,IF(L9="●",0)))+IF(O9="○",1,IF(O9="△",0,IF(O9="●",0)))+IF(R9="○",1,IF(R9="△",0,IF(R9="●",0)))+IF(U9="○",1,IF(U9="△",0,IF(U9="●",0)))+IF(X9="○",1,IF(X9="△",0,IF(X9="●",0)))+IF(AA9="○",1,IF(AA9="△",0,IF(AA9="●",0)))+IF(AD9="○",1,IF(AD9="△",0,IF(AD9="●",0)))+IF(C11="○",1,IF(C11="△",0,IF(C11="●",0)))+IF(I11="○",1,IF(I11="△",0,IF(I11="●",0)))+IF(L11="○",1,IF(L11="△",0,IF(L11="●",0)))+IF(O11="○",1,IF(O11="△",0,IF(O11="●",0)))+IF(R11="○",1,IF(R11="△",0,IF(R11="●",0)))+IF(U11="○",1,IF(U11="△",0,IF(U11="●",0)))+IF(X11="○",1,IF(X11="△",0,IF(X11="●",0)))+IF(AA11="○",1,IF(AA11="△",0,IF(AA11="●",0)))+IF(AD11="○",1,IF(AD11="△",0,IF(AD11="●",0)))</f>
        <v>12</v>
      </c>
      <c r="AJ8" s="46">
        <f>IF(C9="○",0,IF(C9="△",1,IF(C9="●",0)))+IF(I9="○",0,IF(I9="△",1,IF(I9="●",0)))+IF(L9="○",0,IF(L9="△",1,IF(L9="●",0)))+IF(O9="○",0,IF(O9="△",1,IF(O9="●",0)))+IF(R9="○",0,IF(R9="△",1,IF(R9="●",0)))+IF(U9="○",0,IF(U9="△",1,IF(U9="●",0)))+IF(X9="○",0,IF(X9="△",1,IF(X9="●",0)))+IF(AA9="○",0,IF(AA9="△",1,IF(AA9="●",0)))+IF(AD9="○",0,IF(AD9="△",1,IF(AD9="●",0)))+IF(C11="○",0,IF(C11="△",1,IF(C11="●",0)))+IF(I11="○",0,IF(I11="△",1,IF(I11="●",0)))+IF(L11="○",0,IF(L11="△",1,IF(L11="●",0)))+IF(O11="○",0,IF(O11="△",1,IF(O11="●",0)))+IF(R11="○",0,IF(R11="△",1,IF(R11="●",0)))+IF(U11="○",0,IF(U11="△",1,IF(U11="●",0)))+IF(X11="○",0,IF(X11="△",1,IF(X11="●",0)))+IF(AA11="○",0,IF(AA11="△",1,IF(AA11="●",0)))+IF(AD11="○",0,IF(AD11="△",1,IF(AD11="●",0)))</f>
        <v>2</v>
      </c>
      <c r="AK8" s="46">
        <f>IF(C9="○",0,IF(C9="△",0,IF(C9="●",1)))+IF(I9="○",0,IF(I9="△",0,IF(I9="●",1)))+IF(L9="○",0,IF(L9="△",0,IF(L9="●",1)))+IF(O9="○",0,IF(O9="△",0,IF(O9="●",1)))+IF(R9="○",0,IF(R9="△",0,IF(R9="●",1)))+IF(U9="○",0,IF(U9="△",0,IF(U9="●",1)))+IF(X9="○",0,IF(X9="△",0,IF(X9="●",1)))+IF(AA9="○",0,IF(AA9="△",0,IF(AA9="●",1)))+IF(AD9="○",0,IF(AD9="△",0,IF(AD9="●",1)))+IF(C11="○",0,IF(C11="△",0,IF(C11="●",1)))+IF(I11="○",0,IF(I11="△",0,IF(I11="●",1)))+IF(L11="○",0,IF(L11="△",0,IF(L11="●",1)))+IF(O11="○",0,IF(O11="△",0,IF(O11="●",1)))+IF(R11="○",0,IF(R11="△",0,IF(R11="●",1)))+IF(U11="○",0,IF(U11="△",0,IF(U11="●",1)))+IF(X11="○",0,IF(X11="△",0,IF(X11="●",1)))+IF(AA11="○",0,IF(AA11="△",0,IF(AA11="●",1)))+IF(AD11="○",0,IF(AD11="△",0,IF(AD11="●",1)))</f>
        <v>3</v>
      </c>
      <c r="AL8" s="46">
        <f>SUM(C8,I8,L8,O8,R8,U8,X8,AA8,AD8)+SUM(C10,I10,L10,O10,R10,U10,X10,AA10,AD10)</f>
        <v>69</v>
      </c>
      <c r="AM8" s="46">
        <f>SUM(E8,K8,N8,Q8,T8,W8,Z8,AC8,AF8)+SUM(E10,K10,N10,Q10,T10,W10,Z10,AC10,AF10)</f>
        <v>22</v>
      </c>
      <c r="AN8" s="89">
        <f>AL8-AM8</f>
        <v>47</v>
      </c>
      <c r="AO8" s="90"/>
      <c r="AP8" s="94">
        <f>RANK(AT8,AT4:AT43)</f>
        <v>4</v>
      </c>
      <c r="AQ8" s="18"/>
      <c r="AR8" s="41">
        <f>RANK(AL8,AL4:AL43,1)</f>
        <v>7</v>
      </c>
      <c r="AS8" s="41">
        <f>RANK(AN8,AN4:AN43,1)</f>
        <v>8</v>
      </c>
      <c r="AT8" s="41">
        <f>AH8*100+AS8*10+AR8</f>
        <v>3587</v>
      </c>
      <c r="AU8" s="41"/>
    </row>
    <row r="9" spans="2:47" ht="11.25" customHeight="1" x14ac:dyDescent="0.15">
      <c r="B9" s="105"/>
      <c r="C9" s="42" t="str">
        <f>IF(C8="","",IF(C8&gt;E8,"○",IF(C8=E8,"△",IF(C8&lt;E8,"●"))))</f>
        <v>○</v>
      </c>
      <c r="D9" s="43"/>
      <c r="E9" s="44"/>
      <c r="F9" s="64"/>
      <c r="G9" s="65"/>
      <c r="H9" s="66"/>
      <c r="I9" s="45" t="str">
        <f>IF(I8="","",IF(I8&gt;K8,"○",IF(I8=K8,"△",IF(I8&lt;K8,"●"))))</f>
        <v>○</v>
      </c>
      <c r="J9" s="43"/>
      <c r="K9" s="44"/>
      <c r="L9" s="45" t="str">
        <f>IF(L8="","",IF(L8&gt;N8,"○",IF(L8=N8,"△",IF(L8&lt;N8,"●"))))</f>
        <v>△</v>
      </c>
      <c r="M9" s="43"/>
      <c r="N9" s="44"/>
      <c r="O9" s="45" t="str">
        <f>IF(O8="","",IF(O8&gt;Q8,"○",IF(O8=Q8,"△",IF(O8&lt;Q8,"●"))))</f>
        <v>○</v>
      </c>
      <c r="P9" s="43"/>
      <c r="Q9" s="44"/>
      <c r="R9" s="45" t="str">
        <f>IF(R8="","",IF(R8&gt;T8,"○",IF(R8=T8,"△",IF(R8&lt;T8,"●"))))</f>
        <v>○</v>
      </c>
      <c r="S9" s="43"/>
      <c r="T9" s="44"/>
      <c r="U9" s="45" t="str">
        <f>IF(U8="","",IF(U8&gt;W8,"○",IF(U8=W8,"△",IF(U8&lt;W8,"●"))))</f>
        <v>○</v>
      </c>
      <c r="V9" s="43"/>
      <c r="W9" s="44"/>
      <c r="X9" s="45" t="str">
        <f>IF(X8="","",IF(X8&gt;Z8,"○",IF(X8=Z8,"△",IF(X8&lt;Z8,"●"))))</f>
        <v>●</v>
      </c>
      <c r="Y9" s="43"/>
      <c r="Z9" s="43"/>
      <c r="AA9" s="45" t="str">
        <f>IF(AA8="","",IF(AA8&gt;AC8,"○",IF(AA8=AC8,"△",IF(AA8&lt;AC8,"●"))))</f>
        <v>●</v>
      </c>
      <c r="AB9" s="43"/>
      <c r="AC9" s="44"/>
      <c r="AD9" s="86" t="str">
        <f>IF(AD8="","",IF(AD8&gt;AF8,"○",IF(AD8=AF8,"△",IF(AD8&lt;AF8,"●"))))</f>
        <v>○</v>
      </c>
      <c r="AE9" s="87"/>
      <c r="AF9" s="88"/>
      <c r="AG9" s="71"/>
      <c r="AH9" s="74"/>
      <c r="AI9" s="47"/>
      <c r="AJ9" s="47"/>
      <c r="AK9" s="47"/>
      <c r="AL9" s="47"/>
      <c r="AM9" s="47"/>
      <c r="AN9" s="45"/>
      <c r="AO9" s="91"/>
      <c r="AP9" s="104"/>
      <c r="AQ9" s="18"/>
      <c r="AR9" s="41"/>
      <c r="AS9" s="41"/>
      <c r="AT9" s="41"/>
      <c r="AU9" s="41"/>
    </row>
    <row r="10" spans="2:47" ht="11.25" customHeight="1" x14ac:dyDescent="0.15">
      <c r="B10" s="105"/>
      <c r="C10" s="29">
        <f>IF(H6="","",H6)</f>
        <v>2</v>
      </c>
      <c r="D10" s="20" t="s">
        <v>25</v>
      </c>
      <c r="E10" s="30">
        <f>IF(F6="","",F6)</f>
        <v>1</v>
      </c>
      <c r="F10" s="64"/>
      <c r="G10" s="65"/>
      <c r="H10" s="66"/>
      <c r="I10" s="19">
        <v>4</v>
      </c>
      <c r="J10" s="20" t="s">
        <v>25</v>
      </c>
      <c r="K10" s="21">
        <v>0</v>
      </c>
      <c r="L10" s="19">
        <v>1</v>
      </c>
      <c r="M10" s="20" t="s">
        <v>25</v>
      </c>
      <c r="N10" s="21">
        <v>1</v>
      </c>
      <c r="O10" s="19">
        <v>7</v>
      </c>
      <c r="P10" s="20" t="s">
        <v>25</v>
      </c>
      <c r="Q10" s="21">
        <v>0</v>
      </c>
      <c r="R10" s="19"/>
      <c r="S10" s="20" t="s">
        <v>25</v>
      </c>
      <c r="T10" s="21"/>
      <c r="U10" s="19">
        <v>3</v>
      </c>
      <c r="V10" s="20" t="s">
        <v>25</v>
      </c>
      <c r="W10" s="21">
        <v>0</v>
      </c>
      <c r="X10" s="19">
        <v>4</v>
      </c>
      <c r="Y10" s="20" t="s">
        <v>25</v>
      </c>
      <c r="Z10" s="22">
        <v>1</v>
      </c>
      <c r="AA10" s="19">
        <v>3</v>
      </c>
      <c r="AB10" s="20" t="s">
        <v>25</v>
      </c>
      <c r="AC10" s="21">
        <v>4</v>
      </c>
      <c r="AD10" s="19">
        <v>8</v>
      </c>
      <c r="AE10" s="20" t="s">
        <v>25</v>
      </c>
      <c r="AF10" s="22">
        <v>0</v>
      </c>
      <c r="AG10" s="71"/>
      <c r="AH10" s="74"/>
      <c r="AI10" s="47"/>
      <c r="AJ10" s="47"/>
      <c r="AK10" s="47"/>
      <c r="AL10" s="47"/>
      <c r="AM10" s="47"/>
      <c r="AN10" s="45"/>
      <c r="AO10" s="91"/>
      <c r="AP10" s="104"/>
      <c r="AQ10" s="18"/>
      <c r="AR10" s="41"/>
      <c r="AS10" s="41"/>
      <c r="AT10" s="41"/>
      <c r="AU10" s="41"/>
    </row>
    <row r="11" spans="2:47" ht="11.25" customHeight="1" x14ac:dyDescent="0.15">
      <c r="B11" s="105"/>
      <c r="C11" s="99" t="str">
        <f>IF(C10="","",IF(C10&gt;E10,"○",IF(C10=E10,"△",IF(C10&lt;E10,"●"))))</f>
        <v>○</v>
      </c>
      <c r="D11" s="81"/>
      <c r="E11" s="82"/>
      <c r="F11" s="96"/>
      <c r="G11" s="97"/>
      <c r="H11" s="98"/>
      <c r="I11" s="80" t="str">
        <f>IF(I10="","",IF(I10&gt;K10,"○",IF(I10=K10,"△",IF(I10&lt;K10,"●"))))</f>
        <v>○</v>
      </c>
      <c r="J11" s="81"/>
      <c r="K11" s="82"/>
      <c r="L11" s="80" t="str">
        <f>IF(L10="","",IF(L10&gt;N10,"○",IF(L10=N10,"△",IF(L10&lt;N10,"●"))))</f>
        <v>△</v>
      </c>
      <c r="M11" s="81"/>
      <c r="N11" s="82"/>
      <c r="O11" s="80" t="str">
        <f>IF(O10="","",IF(O10&gt;Q10,"○",IF(O10=Q10,"△",IF(O10&lt;Q10,"●"))))</f>
        <v>○</v>
      </c>
      <c r="P11" s="81"/>
      <c r="Q11" s="82"/>
      <c r="R11" s="80" t="str">
        <f>IF(R10="","",IF(R10&gt;T10,"○",IF(R10=T10,"△",IF(R10&lt;T10,"●"))))</f>
        <v/>
      </c>
      <c r="S11" s="81"/>
      <c r="T11" s="82"/>
      <c r="U11" s="80" t="str">
        <f>IF(U10="","",IF(U10&gt;W10,"○",IF(U10=W10,"△",IF(U10&lt;W10,"●"))))</f>
        <v>○</v>
      </c>
      <c r="V11" s="81"/>
      <c r="W11" s="82"/>
      <c r="X11" s="80" t="str">
        <f>IF(X10="","",IF(X10&gt;Z10,"○",IF(X10=Z10,"△",IF(X10&lt;Z10,"●"))))</f>
        <v>○</v>
      </c>
      <c r="Y11" s="81"/>
      <c r="Z11" s="81"/>
      <c r="AA11" s="80" t="str">
        <f>IF(AA10="","",IF(AA10&gt;AC10,"○",IF(AA10=AC10,"△",IF(AA10&lt;AC10,"●"))))</f>
        <v>●</v>
      </c>
      <c r="AB11" s="81"/>
      <c r="AC11" s="82"/>
      <c r="AD11" s="80" t="str">
        <f>IF(AD10="","",IF(AD10&gt;AF10,"○",IF(AD10=AF10,"△",IF(AD10&lt;AF10,"●"))))</f>
        <v>○</v>
      </c>
      <c r="AE11" s="81"/>
      <c r="AF11" s="82"/>
      <c r="AG11" s="84"/>
      <c r="AH11" s="85"/>
      <c r="AI11" s="77"/>
      <c r="AJ11" s="77"/>
      <c r="AK11" s="77"/>
      <c r="AL11" s="77"/>
      <c r="AM11" s="77"/>
      <c r="AN11" s="80"/>
      <c r="AO11" s="92"/>
      <c r="AP11" s="104"/>
      <c r="AQ11" s="18"/>
      <c r="AR11" s="41"/>
      <c r="AS11" s="41"/>
      <c r="AT11" s="41"/>
      <c r="AU11" s="41"/>
    </row>
    <row r="12" spans="2:47" ht="11.25" customHeight="1" x14ac:dyDescent="0.15">
      <c r="B12" s="103" t="s">
        <v>15</v>
      </c>
      <c r="C12" s="23">
        <f>IF(K4="","",K4)</f>
        <v>2</v>
      </c>
      <c r="D12" s="24" t="s">
        <v>25</v>
      </c>
      <c r="E12" s="25">
        <f>IF(I4="","",I4)</f>
        <v>2</v>
      </c>
      <c r="F12" s="35">
        <f>IF(K8="","",K8)</f>
        <v>0</v>
      </c>
      <c r="G12" s="24" t="s">
        <v>25</v>
      </c>
      <c r="H12" s="25">
        <f>IF(I8="","",I8)</f>
        <v>1</v>
      </c>
      <c r="I12" s="61"/>
      <c r="J12" s="62"/>
      <c r="K12" s="63"/>
      <c r="L12" s="26">
        <v>1</v>
      </c>
      <c r="M12" s="24" t="s">
        <v>25</v>
      </c>
      <c r="N12" s="27">
        <v>0</v>
      </c>
      <c r="O12" s="26">
        <v>2</v>
      </c>
      <c r="P12" s="24" t="s">
        <v>25</v>
      </c>
      <c r="Q12" s="27">
        <v>1</v>
      </c>
      <c r="R12" s="26">
        <v>0</v>
      </c>
      <c r="S12" s="24" t="s">
        <v>25</v>
      </c>
      <c r="T12" s="27">
        <v>6</v>
      </c>
      <c r="U12" s="26">
        <v>3</v>
      </c>
      <c r="V12" s="24" t="s">
        <v>25</v>
      </c>
      <c r="W12" s="27">
        <v>1</v>
      </c>
      <c r="X12" s="28">
        <v>1</v>
      </c>
      <c r="Y12" s="24" t="s">
        <v>25</v>
      </c>
      <c r="Z12" s="28">
        <v>4</v>
      </c>
      <c r="AA12" s="26">
        <v>2</v>
      </c>
      <c r="AB12" s="24" t="s">
        <v>25</v>
      </c>
      <c r="AC12" s="27">
        <v>7</v>
      </c>
      <c r="AD12" s="26">
        <v>1</v>
      </c>
      <c r="AE12" s="24" t="s">
        <v>25</v>
      </c>
      <c r="AF12" s="28">
        <v>2</v>
      </c>
      <c r="AG12" s="70">
        <f>IF(C13="○",1,IF(C13="△",1,IF(C13="●",1)))+IF(F13="○",1,IF(F13="△",1,IF(F13="●",1)))+IF(L13="○",1,IF(L13="△",1,IF(L13="●",1)))+IF(O13="○",1,IF(O13="△",1,IF(O13="●",1)))+IF(R13="○",1,IF(R13="△",1,IF(R13="●",1)))+IF(U13="○",1,IF(U13="△",1,IF(U13="●",1)))+IF(X13="○",1,IF(X13="△",1,IF(X13="●",1)))+IF(AA13="○",1,IF(AA13="△",1,IF(AA13="●",1)))+IF(AD13="○",1,IF(AD13="△",1,IF(AD13="●",1)))+IF(C15="○",1,IF(C15="△",1,IF(C15="●",1)))+IF(F15="○",1,IF(F15="△",1,IF(F15="●",1)))+IF(L15="○",1,IF(L15="△",1,IF(L15="●",1)))+IF(O15="○",1,IF(O15="△",1,IF(O15="●",1)))+IF(R15="○",1,IF(R15="△",1,IF(R15="●",1)))+IF(U15="○",1,IF(U15="△",1,IF(U15="●",1)))+IF(X15="○",1,IF(X15="△",1,IF(X15="●",1)))+IF(AA15="○",1,IF(AA15="△",1,IF(AA15="●",1)))+IF(AD15="○",1,IF(AD15="△",1,IF(AD15="●",1)))</f>
        <v>17</v>
      </c>
      <c r="AH12" s="73">
        <f>AI12*3+AJ12</f>
        <v>18</v>
      </c>
      <c r="AI12" s="46">
        <f>IF(C13="○",1,IF(C13="△",0,IF(C13="●",0)))+IF(F13="○",1,IF(F13="△",0,IF(F13="●",0)))+IF(L13="○",1,IF(L13="△",0,IF(L13="●",0)))+IF(O13="○",1,IF(O13="△",0,IF(O13="●",0)))+IF(R13="○",1,IF(R13="△",0,IF(R13="●",0)))+IF(U13="○",1,IF(U13="△",0,IF(U13="●",0)))+IF(X13="○",1,IF(X13="△",0,IF(X13="●",0)))+IF(AA13="○",1,IF(AA13="△",0,IF(AA13="●",0)))+IF(AD13="○",1,IF(AD13="△",0,IF(AD13="●",0)))+IF(C15="○",1,IF(C15="△",0,IF(C15="●",0)))+IF(F15="○",1,IF(F15="△",0,IF(F15="●",0)))+IF(L15="○",1,IF(L15="△",0,IF(L15="●",0)))+IF(O15="○",1,IF(O15="△",0,IF(O15="●",0)))+IF(R15="○",1,IF(R15="△",0,IF(R15="●",0)))+IF(U15="○",1,IF(U15="△",0,IF(U15="●",0)))+IF(X15="○",1,IF(X15="△",0,IF(X15="●",0)))+IF(AA15="○",1,IF(AA15="△",0,IF(AA15="●",0)))+IF(AD15="○",1,IF(AD15="△",0,IF(AD15="●",0)))</f>
        <v>5</v>
      </c>
      <c r="AJ12" s="46">
        <f>IF(C13="○",0,IF(C13="△",1,IF(C13="●",0)))+IF(F13="○",0,IF(F13="△",1,IF(F13="●",0)))+IF(L13="○",0,IF(L13="△",1,IF(L13="●",0)))+IF(O13="○",0,IF(O13="△",1,IF(O13="●",0)))+IF(R13="○",0,IF(R13="△",1,IF(R13="●",0)))+IF(U13="○",0,IF(U13="△",1,IF(U13="●",0)))+IF(X13="○",0,IF(X13="△",1,IF(X13="●",0)))+IF(AA13="○",0,IF(AA13="△",1,IF(AA13="●",0)))+IF(AD13="○",0,IF(AD13="△",1,IF(AD13="●",0)))+IF(C15="○",0,IF(C15="△",1,IF(C15="●",0)))+IF(F15="○",0,IF(F15="△",1,IF(F15="●",0)))+IF(L15="○",0,IF(L15="△",1,IF(L15="●",0)))+IF(O15="○",0,IF(O15="△",1,IF(O15="●",0)))+IF(R15="○",0,IF(R15="△",1,IF(R15="●",0)))+IF(U15="○",0,IF(U15="△",1,IF(U15="●",0)))+IF(X15="○",0,IF(X15="△",1,IF(X15="●",0)))+IF(AA15="○",0,IF(AA15="△",1,IF(AA15="●",0)))+IF(AD15="○",0,IF(AD15="△",1,IF(AD15="●",0)))</f>
        <v>3</v>
      </c>
      <c r="AK12" s="46">
        <f>IF(C13="○",0,IF(C13="△",0,IF(C13="●",1)))+IF(F13="○",0,IF(F13="△",0,IF(F13="●",1)))+IF(L13="○",0,IF(L13="△",0,IF(L13="●",1)))+IF(O13="○",0,IF(O13="△",0,IF(O13="●",1)))+IF(R13="○",0,IF(R13="△",0,IF(R13="●",1)))+IF(U13="○",0,IF(U13="△",0,IF(U13="●",1)))+IF(X13="○",0,IF(X13="△",0,IF(X13="●",1)))+IF(AA13="○",0,IF(AA13="△",0,IF(AA13="●",1)))+IF(AD13="○",0,IF(AD13="△",0,IF(AD13="●",1)))+IF(C15="○",0,IF(C15="△",0,IF(C15="●",1)))+IF(F15="○",0,IF(F15="△",0,IF(F15="●",1)))+IF(L15="○",0,IF(L15="△",0,IF(L15="●",1)))+IF(O15="○",0,IF(O15="△",0,IF(O15="●",1)))+IF(R15="○",0,IF(R15="△",0,IF(R15="●",1)))+IF(U15="○",0,IF(U15="△",0,IF(U15="●",1)))+IF(X15="○",0,IF(X15="△",0,IF(X15="●",1)))+IF(AA15="○",0,IF(AA15="△",0,IF(AA15="●",1)))+IF(AD15="○",0,IF(AD15="△",0,IF(AD15="●",1)))</f>
        <v>9</v>
      </c>
      <c r="AL12" s="46">
        <f>SUM(C12,F12,L12,O12,R12,U12,X12,AA12,AD12)+SUM(C14,F14,L14,O14,R14,U14,X14,AA14,AD14)</f>
        <v>28</v>
      </c>
      <c r="AM12" s="46">
        <f>SUM(E12,H12,N12,Q12,T12,W12,Z12,AC12,AF12)+SUM(E14,H14,N14,Q14,T14,W14,Z14,AC14,AF14)</f>
        <v>46</v>
      </c>
      <c r="AN12" s="89">
        <f>AL12-AM12</f>
        <v>-18</v>
      </c>
      <c r="AO12" s="90"/>
      <c r="AP12" s="55">
        <f>RANK(AT12,AT4:AT43)</f>
        <v>6</v>
      </c>
      <c r="AQ12" s="18"/>
      <c r="AR12" s="41">
        <f>RANK(AL12,AL4:AL43,1)</f>
        <v>5</v>
      </c>
      <c r="AS12" s="41">
        <f>RANK(AN12,AN4:AN43,1)</f>
        <v>4</v>
      </c>
      <c r="AT12" s="41">
        <f>AH12*100+AS12*10+AR12</f>
        <v>1845</v>
      </c>
      <c r="AU12" s="41"/>
    </row>
    <row r="13" spans="2:47" ht="11.25" customHeight="1" x14ac:dyDescent="0.15">
      <c r="B13" s="103"/>
      <c r="C13" s="42" t="str">
        <f>IF(C12="","",IF(C12&gt;E12,"○",IF(C12=E12,"△",IF(C12&lt;E12,"●"))))</f>
        <v>△</v>
      </c>
      <c r="D13" s="43"/>
      <c r="E13" s="44"/>
      <c r="F13" s="45" t="str">
        <f>IF(F12="","",IF(F12&gt;H12,"○",IF(F12=H12,"△",IF(F12&lt;H12,"●"))))</f>
        <v>●</v>
      </c>
      <c r="G13" s="43"/>
      <c r="H13" s="44"/>
      <c r="I13" s="64"/>
      <c r="J13" s="65"/>
      <c r="K13" s="66"/>
      <c r="L13" s="45" t="str">
        <f>IF(L12="","",IF(L12&gt;N12,"○",IF(L12=N12,"△",IF(L12&lt;N12,"●"))))</f>
        <v>○</v>
      </c>
      <c r="M13" s="43"/>
      <c r="N13" s="44"/>
      <c r="O13" s="45" t="str">
        <f>IF(O12="","",IF(O12&gt;Q12,"○",IF(O12=Q12,"△",IF(O12&lt;Q12,"●"))))</f>
        <v>○</v>
      </c>
      <c r="P13" s="43"/>
      <c r="Q13" s="44"/>
      <c r="R13" s="45" t="str">
        <f>IF(R12="","",IF(R12&gt;T12,"○",IF(R12=T12,"△",IF(R12&lt;T12,"●"))))</f>
        <v>●</v>
      </c>
      <c r="S13" s="43"/>
      <c r="T13" s="44"/>
      <c r="U13" s="45" t="str">
        <f>IF(U12="","",IF(U12&gt;W12,"○",IF(U12=W12,"△",IF(U12&lt;W12,"●"))))</f>
        <v>○</v>
      </c>
      <c r="V13" s="43"/>
      <c r="W13" s="44"/>
      <c r="X13" s="45" t="str">
        <f>IF(X12="","",IF(X12&gt;Z12,"○",IF(X12=Z12,"△",IF(X12&lt;Z12,"●"))))</f>
        <v>●</v>
      </c>
      <c r="Y13" s="43"/>
      <c r="Z13" s="43"/>
      <c r="AA13" s="45" t="str">
        <f>IF(AA12="","",IF(AA12&gt;AC12,"○",IF(AA12=AC12,"△",IF(AA12&lt;AC12,"●"))))</f>
        <v>●</v>
      </c>
      <c r="AB13" s="43"/>
      <c r="AC13" s="44"/>
      <c r="AD13" s="86" t="str">
        <f>IF(AD12="","",IF(AD12&gt;AF12,"○",IF(AD12=AF12,"△",IF(AD12&lt;AF12,"●"))))</f>
        <v>●</v>
      </c>
      <c r="AE13" s="87"/>
      <c r="AF13" s="88"/>
      <c r="AG13" s="71"/>
      <c r="AH13" s="74"/>
      <c r="AI13" s="47"/>
      <c r="AJ13" s="47"/>
      <c r="AK13" s="47"/>
      <c r="AL13" s="47"/>
      <c r="AM13" s="47"/>
      <c r="AN13" s="45"/>
      <c r="AO13" s="91"/>
      <c r="AP13" s="56"/>
      <c r="AQ13" s="18"/>
      <c r="AR13" s="41"/>
      <c r="AS13" s="41"/>
      <c r="AT13" s="41"/>
      <c r="AU13" s="41"/>
    </row>
    <row r="14" spans="2:47" ht="11.25" customHeight="1" x14ac:dyDescent="0.15">
      <c r="B14" s="103"/>
      <c r="C14" s="29">
        <f>IF(K6="","",K6)</f>
        <v>3</v>
      </c>
      <c r="D14" s="20" t="s">
        <v>25</v>
      </c>
      <c r="E14" s="30">
        <f>IF(I6="","",I6)</f>
        <v>3</v>
      </c>
      <c r="F14" s="31">
        <f>IF(K10="","",K10)</f>
        <v>0</v>
      </c>
      <c r="G14" s="20" t="s">
        <v>25</v>
      </c>
      <c r="H14" s="30">
        <f>IF(I10="","",I10)</f>
        <v>4</v>
      </c>
      <c r="I14" s="64"/>
      <c r="J14" s="65"/>
      <c r="K14" s="66"/>
      <c r="L14" s="19"/>
      <c r="M14" s="20" t="s">
        <v>25</v>
      </c>
      <c r="N14" s="21"/>
      <c r="O14" s="19">
        <v>6</v>
      </c>
      <c r="P14" s="20" t="s">
        <v>25</v>
      </c>
      <c r="Q14" s="21">
        <v>3</v>
      </c>
      <c r="R14" s="19">
        <v>2</v>
      </c>
      <c r="S14" s="20" t="s">
        <v>25</v>
      </c>
      <c r="T14" s="21">
        <v>3</v>
      </c>
      <c r="U14" s="19">
        <v>4</v>
      </c>
      <c r="V14" s="20" t="s">
        <v>25</v>
      </c>
      <c r="W14" s="21">
        <v>1</v>
      </c>
      <c r="X14" s="22">
        <v>0</v>
      </c>
      <c r="Y14" s="20" t="s">
        <v>25</v>
      </c>
      <c r="Z14" s="22">
        <v>3</v>
      </c>
      <c r="AA14" s="19">
        <v>0</v>
      </c>
      <c r="AB14" s="20" t="s">
        <v>25</v>
      </c>
      <c r="AC14" s="21">
        <v>4</v>
      </c>
      <c r="AD14" s="19">
        <v>1</v>
      </c>
      <c r="AE14" s="20" t="s">
        <v>25</v>
      </c>
      <c r="AF14" s="22">
        <v>1</v>
      </c>
      <c r="AG14" s="71"/>
      <c r="AH14" s="74"/>
      <c r="AI14" s="47"/>
      <c r="AJ14" s="47"/>
      <c r="AK14" s="47"/>
      <c r="AL14" s="47"/>
      <c r="AM14" s="47"/>
      <c r="AN14" s="45"/>
      <c r="AO14" s="91"/>
      <c r="AP14" s="56"/>
      <c r="AQ14" s="18"/>
      <c r="AR14" s="41"/>
      <c r="AS14" s="41"/>
      <c r="AT14" s="41"/>
      <c r="AU14" s="41"/>
    </row>
    <row r="15" spans="2:47" ht="11.25" customHeight="1" x14ac:dyDescent="0.15">
      <c r="B15" s="103"/>
      <c r="C15" s="99" t="str">
        <f>IF(C14="","",IF(C14&gt;E14,"○",IF(C14=E14,"△",IF(C14&lt;E14,"●"))))</f>
        <v>△</v>
      </c>
      <c r="D15" s="81"/>
      <c r="E15" s="82"/>
      <c r="F15" s="80" t="str">
        <f>IF(F14="","",IF(F14&gt;H14,"○",IF(F14=H14,"△",IF(F14&lt;H14,"●"))))</f>
        <v>●</v>
      </c>
      <c r="G15" s="81"/>
      <c r="H15" s="82"/>
      <c r="I15" s="96"/>
      <c r="J15" s="97"/>
      <c r="K15" s="98"/>
      <c r="L15" s="80" t="str">
        <f>IF(L14="","",IF(L14&gt;N14,"○",IF(L14=N14,"△",IF(L14&lt;N14,"●"))))</f>
        <v/>
      </c>
      <c r="M15" s="81"/>
      <c r="N15" s="82"/>
      <c r="O15" s="80" t="str">
        <f>IF(O14="","",IF(O14&gt;Q14,"○",IF(O14=Q14,"△",IF(O14&lt;Q14,"●"))))</f>
        <v>○</v>
      </c>
      <c r="P15" s="81"/>
      <c r="Q15" s="82"/>
      <c r="R15" s="80" t="str">
        <f>IF(R14="","",IF(R14&gt;T14,"○",IF(R14=T14,"△",IF(R14&lt;T14,"●"))))</f>
        <v>●</v>
      </c>
      <c r="S15" s="81"/>
      <c r="T15" s="82"/>
      <c r="U15" s="80" t="str">
        <f>IF(U14="","",IF(U14&gt;W14,"○",IF(U14=W14,"△",IF(U14&lt;W14,"●"))))</f>
        <v>○</v>
      </c>
      <c r="V15" s="81"/>
      <c r="W15" s="82"/>
      <c r="X15" s="80" t="str">
        <f>IF(X14="","",IF(X14&gt;Z14,"○",IF(X14=Z14,"△",IF(X14&lt;Z14,"●"))))</f>
        <v>●</v>
      </c>
      <c r="Y15" s="81"/>
      <c r="Z15" s="81"/>
      <c r="AA15" s="80" t="str">
        <f>IF(AA14="","",IF(AA14&gt;AC14,"○",IF(AA14=AC14,"△",IF(AA14&lt;AC14,"●"))))</f>
        <v>●</v>
      </c>
      <c r="AB15" s="81"/>
      <c r="AC15" s="82"/>
      <c r="AD15" s="80" t="str">
        <f>IF(AD14="","",IF(AD14&gt;AF14,"○",IF(AD14=AF14,"△",IF(AD14&lt;AF14,"●"))))</f>
        <v>△</v>
      </c>
      <c r="AE15" s="81"/>
      <c r="AF15" s="82"/>
      <c r="AG15" s="84"/>
      <c r="AH15" s="85"/>
      <c r="AI15" s="77"/>
      <c r="AJ15" s="77"/>
      <c r="AK15" s="77"/>
      <c r="AL15" s="77"/>
      <c r="AM15" s="77"/>
      <c r="AN15" s="80"/>
      <c r="AO15" s="92"/>
      <c r="AP15" s="94"/>
      <c r="AQ15" s="18"/>
      <c r="AR15" s="41"/>
      <c r="AS15" s="41"/>
      <c r="AT15" s="41"/>
      <c r="AU15" s="41"/>
    </row>
    <row r="16" spans="2:47" ht="11.25" customHeight="1" x14ac:dyDescent="0.15">
      <c r="B16" s="102" t="s">
        <v>16</v>
      </c>
      <c r="C16" s="23">
        <f>IF(N4="","",N4)</f>
        <v>1</v>
      </c>
      <c r="D16" s="24" t="s">
        <v>25</v>
      </c>
      <c r="E16" s="25">
        <f>IF(L4="","",L4)</f>
        <v>4</v>
      </c>
      <c r="F16" s="35">
        <f>IF(N8="","",N8)</f>
        <v>2</v>
      </c>
      <c r="G16" s="24" t="s">
        <v>25</v>
      </c>
      <c r="H16" s="25">
        <f>IF(L8="","",L8)</f>
        <v>2</v>
      </c>
      <c r="I16" s="35">
        <f>IF(N12="","",N12)</f>
        <v>0</v>
      </c>
      <c r="J16" s="24" t="s">
        <v>25</v>
      </c>
      <c r="K16" s="25">
        <f>IF(L12="","",L12)</f>
        <v>1</v>
      </c>
      <c r="L16" s="61"/>
      <c r="M16" s="62"/>
      <c r="N16" s="63"/>
      <c r="O16" s="26">
        <v>1</v>
      </c>
      <c r="P16" s="24" t="s">
        <v>25</v>
      </c>
      <c r="Q16" s="27">
        <v>0</v>
      </c>
      <c r="R16" s="26">
        <v>1</v>
      </c>
      <c r="S16" s="24" t="s">
        <v>25</v>
      </c>
      <c r="T16" s="27">
        <v>3</v>
      </c>
      <c r="U16" s="26">
        <v>3</v>
      </c>
      <c r="V16" s="24" t="s">
        <v>25</v>
      </c>
      <c r="W16" s="27">
        <v>1</v>
      </c>
      <c r="X16" s="28">
        <v>2</v>
      </c>
      <c r="Y16" s="24" t="s">
        <v>25</v>
      </c>
      <c r="Z16" s="28">
        <v>3</v>
      </c>
      <c r="AA16" s="26">
        <v>2</v>
      </c>
      <c r="AB16" s="24" t="s">
        <v>25</v>
      </c>
      <c r="AC16" s="27">
        <v>5</v>
      </c>
      <c r="AD16" s="26">
        <v>3</v>
      </c>
      <c r="AE16" s="24" t="s">
        <v>25</v>
      </c>
      <c r="AF16" s="28">
        <v>3</v>
      </c>
      <c r="AG16" s="70">
        <f>IF(C17="○",1,IF(C17="△",1,IF(C17="●",1)))+IF(F17="○",1,IF(F17="△",1,IF(F17="●",1)))+IF(I17="○",1,IF(I17="△",1,IF(I17="●",1)))+IF(O17="○",1,IF(O17="△",1,IF(O17="●",1)))+IF(R17="○",1,IF(R17="△",1,IF(R17="●",1)))+IF(U17="○",1,IF(U17="△",1,IF(U17="●",1)))+IF(X17="○",1,IF(X17="△",1,IF(X17="●",1)))+IF(AA17="○",1,IF(AA17="△",1,IF(AA17="●",1)))+IF(AD17="○",1,IF(AD17="△",1,IF(AD17="●",1)))+IF(C19="○",1,IF(C19="△",1,IF(C19="●",1)))+IF(F19="○",1,IF(F19="△",1,IF(F19="●",1)))+IF(I19="○",1,IF(I19="△",1,IF(I19="●",1)))+IF(O19="○",1,IF(O19="△",1,IF(O19="●",1)))+IF(R19="○",1,IF(R19="△",1,IF(R19="●",1)))+IF(U19="○",1,IF(U19="△",1,IF(U19="●",1)))+IF(X19="○",1,IF(X19="△",1,IF(X19="●",1)))+IF(AA19="○",1,IF(AA19="△",1,IF(AA19="●",1)))+IF(AD19="○",1,IF(AD19="△",1,IF(AD19="●",1)))</f>
        <v>17</v>
      </c>
      <c r="AH16" s="73">
        <f>AI16*3+AJ16</f>
        <v>17</v>
      </c>
      <c r="AI16" s="46">
        <f>IF(C17="○",1,IF(C17="△",0,IF(C17="●",0)))+IF(F17="○",1,IF(F17="△",0,IF(F17="●",0)))+IF(I17="○",1,IF(I17="△",0,IF(I17="●",0)))+IF(O17="○",1,IF(O17="△",0,IF(O17="●",0)))+IF(R17="○",1,IF(R17="△",0,IF(R17="●",0)))+IF(U17="○",1,IF(U17="△",0,IF(U17="●",0)))+IF(X17="○",1,IF(X17="△",0,IF(X17="●",0)))+IF(AA17="○",1,IF(AA17="△",0,IF(AA17="●",0)))+IF(AD17="○",1,IF(AD17="△",0,IF(AD17="●",0)))+IF(C19="○",1,IF(C19="△",0,IF(C19="●",0)))+IF(F19="○",1,IF(F19="△",0,IF(F19="●",0)))+IF(I19="○",1,IF(I19="△",0,IF(I19="●",0)))+IF(O19="○",1,IF(O19="△",0,IF(O19="●",0)))+IF(R19="○",1,IF(R19="△",0,IF(R19="●",0)))+IF(U19="○",1,IF(U19="△",0,IF(U19="●",0)))+IF(X19="○",1,IF(X19="△",0,IF(X19="●",0)))+IF(AA19="○",1,IF(AA19="△",0,IF(AA19="●",0)))+IF(AD19="○",1,IF(AD19="△",0,IF(AD19="●",0)))</f>
        <v>4</v>
      </c>
      <c r="AJ16" s="46">
        <f>IF(C17="○",0,IF(C17="△",1,IF(C17="●",0)))+IF(F17="○",0,IF(F17="△",1,IF(F17="●",0)))+IF(I17="○",0,IF(I17="△",1,IF(I17="●",0)))+IF(O17="○",0,IF(O17="△",1,IF(O17="●",0)))+IF(R17="○",0,IF(R17="△",1,IF(R17="●",0)))+IF(U17="○",0,IF(U17="△",1,IF(U17="●",0)))+IF(X17="○",0,IF(X17="△",1,IF(X17="●",0)))+IF(AA17="○",0,IF(AA17="△",1,IF(AA17="●",0)))+IF(AD17="○",0,IF(AD17="△",1,IF(AD17="●",0)))+IF(C19="○",0,IF(C19="△",1,IF(C19="●",0)))+IF(F19="○",0,IF(F19="△",1,IF(F19="●",0)))+IF(I19="○",0,IF(I19="△",1,IF(I19="●",0)))+IF(O19="○",0,IF(O19="△",1,IF(O19="●",0)))+IF(R19="○",0,IF(R19="△",1,IF(R19="●",0)))+IF(U19="○",0,IF(U19="△",1,IF(U19="●",0)))+IF(X19="○",0,IF(X19="△",1,IF(X19="●",0)))+IF(AA19="○",0,IF(AA19="△",1,IF(AA19="●",0)))+IF(AD19="○",0,IF(AD19="△",1,IF(AD19="●",0)))</f>
        <v>5</v>
      </c>
      <c r="AK16" s="46">
        <f>IF(C17="○",0,IF(C17="△",0,IF(C17="●",1)))+IF(F17="○",0,IF(F17="△",0,IF(F17="●",1)))+IF(I17="○",0,IF(I17="△",0,IF(I17="●",1)))+IF(O17="○",0,IF(O17="△",0,IF(O17="●",1)))+IF(R17="○",0,IF(R17="△",0,IF(R17="●",1)))+IF(U17="○",0,IF(U17="△",0,IF(U17="●",1)))+IF(X17="○",0,IF(X17="△",0,IF(X17="●",1)))+IF(AA17="○",0,IF(AA17="△",0,IF(AA17="●",1)))+IF(AD17="○",0,IF(AD17="△",0,IF(AD17="●",1)))+IF(C19="○",0,IF(C19="△",0,IF(C19="●",1)))+IF(F19="○",0,IF(F19="△",0,IF(F19="●",1)))+IF(I19="○",0,IF(I19="△",0,IF(I19="●",1)))+IF(O19="○",0,IF(O19="△",0,IF(O19="●",1)))+IF(R19="○",0,IF(R19="△",0,IF(R19="●",1)))+IF(U19="○",0,IF(U19="△",0,IF(U19="●",1)))+IF(X19="○",0,IF(X19="△",0,IF(X19="●",1)))+IF(AA19="○",0,IF(AA19="△",0,IF(AA19="●",1)))+IF(AD19="○",0,IF(AD19="△",0,IF(AD19="●",1)))</f>
        <v>8</v>
      </c>
      <c r="AL16" s="46">
        <f>SUM(C16,F16,I16,O16,R16,U16,X16,AA16,AD16)+SUM(C18,F18,I18,O18,R18,U18,X18,AA18,AD18)</f>
        <v>24</v>
      </c>
      <c r="AM16" s="46">
        <f>SUM(E16,H16,K16,Q16,T16,W16,Z16,AC16,AF16)+SUM(E18,H18,K18,Q18,T18,W18,Z18,AC18,AF18)</f>
        <v>41</v>
      </c>
      <c r="AN16" s="89">
        <f>AL16-AM16</f>
        <v>-17</v>
      </c>
      <c r="AO16" s="90"/>
      <c r="AP16" s="55">
        <f>RANK(AT16,AT4:AT43)</f>
        <v>7</v>
      </c>
      <c r="AQ16" s="18"/>
      <c r="AR16" s="41">
        <f>RANK(AL16,AL4:AL43,1)</f>
        <v>3</v>
      </c>
      <c r="AS16" s="41">
        <f>RANK(AN16,AN4:AN43,1)</f>
        <v>5</v>
      </c>
      <c r="AT16" s="41">
        <f>AH16*100+AS16*10+AR16</f>
        <v>1753</v>
      </c>
      <c r="AU16" s="41"/>
    </row>
    <row r="17" spans="2:47" ht="11.25" customHeight="1" x14ac:dyDescent="0.15">
      <c r="B17" s="102"/>
      <c r="C17" s="42" t="str">
        <f>IF(C16="","",IF(C16&gt;E16,"○",IF(C16=E16,"△",IF(C16&lt;E16,"●"))))</f>
        <v>●</v>
      </c>
      <c r="D17" s="43"/>
      <c r="E17" s="44"/>
      <c r="F17" s="45" t="str">
        <f>IF(F16="","",IF(F16&gt;H16,"○",IF(F16=H16,"△",IF(F16&lt;H16,"●"))))</f>
        <v>△</v>
      </c>
      <c r="G17" s="43"/>
      <c r="H17" s="44"/>
      <c r="I17" s="45" t="str">
        <f>IF(I16="","",IF(I16&gt;K16,"○",IF(I16=K16,"△",IF(I16&lt;K16,"●"))))</f>
        <v>●</v>
      </c>
      <c r="J17" s="43"/>
      <c r="K17" s="44"/>
      <c r="L17" s="64"/>
      <c r="M17" s="65"/>
      <c r="N17" s="66"/>
      <c r="O17" s="45" t="str">
        <f>IF(O16="","",IF(O16&gt;Q16,"○",IF(O16=Q16,"△",IF(O16&lt;Q16,"●"))))</f>
        <v>○</v>
      </c>
      <c r="P17" s="43"/>
      <c r="Q17" s="44"/>
      <c r="R17" s="45" t="str">
        <f>IF(R16="","",IF(R16&gt;T16,"○",IF(R16=T16,"△",IF(R16&lt;T16,"●"))))</f>
        <v>●</v>
      </c>
      <c r="S17" s="43"/>
      <c r="T17" s="44"/>
      <c r="U17" s="45" t="str">
        <f>IF(U16="","",IF(U16&gt;W16,"○",IF(U16=W16,"△",IF(U16&lt;W16,"●"))))</f>
        <v>○</v>
      </c>
      <c r="V17" s="43"/>
      <c r="W17" s="44"/>
      <c r="X17" s="45" t="str">
        <f>IF(X16="","",IF(X16&gt;Z16,"○",IF(X16=Z16,"△",IF(X16&lt;Z16,"●"))))</f>
        <v>●</v>
      </c>
      <c r="Y17" s="43"/>
      <c r="Z17" s="43"/>
      <c r="AA17" s="45" t="str">
        <f>IF(AA16="","",IF(AA16&gt;AC16,"○",IF(AA16=AC16,"△",IF(AA16&lt;AC16,"●"))))</f>
        <v>●</v>
      </c>
      <c r="AB17" s="43"/>
      <c r="AC17" s="44"/>
      <c r="AD17" s="86" t="str">
        <f>IF(AD16="","",IF(AD16&gt;AF16,"○",IF(AD16=AF16,"△",IF(AD16&lt;AF16,"●"))))</f>
        <v>△</v>
      </c>
      <c r="AE17" s="87"/>
      <c r="AF17" s="88"/>
      <c r="AG17" s="71"/>
      <c r="AH17" s="74"/>
      <c r="AI17" s="47"/>
      <c r="AJ17" s="47"/>
      <c r="AK17" s="47"/>
      <c r="AL17" s="47"/>
      <c r="AM17" s="47"/>
      <c r="AN17" s="45"/>
      <c r="AO17" s="91"/>
      <c r="AP17" s="56"/>
      <c r="AQ17" s="18"/>
      <c r="AR17" s="41"/>
      <c r="AS17" s="41"/>
      <c r="AT17" s="41"/>
      <c r="AU17" s="41"/>
    </row>
    <row r="18" spans="2:47" ht="11.25" customHeight="1" x14ac:dyDescent="0.15">
      <c r="B18" s="102"/>
      <c r="C18" s="29">
        <f>IF(N6="","",N6)</f>
        <v>1</v>
      </c>
      <c r="D18" s="20" t="s">
        <v>25</v>
      </c>
      <c r="E18" s="30">
        <f>IF(L6="","",L6)</f>
        <v>1</v>
      </c>
      <c r="F18" s="31">
        <f>IF(N10="","",N10)</f>
        <v>1</v>
      </c>
      <c r="G18" s="20" t="s">
        <v>25</v>
      </c>
      <c r="H18" s="30">
        <f>IF(L10="","",L10)</f>
        <v>1</v>
      </c>
      <c r="I18" s="31" t="str">
        <f>IF(N14="","",N14)</f>
        <v/>
      </c>
      <c r="J18" s="20" t="s">
        <v>25</v>
      </c>
      <c r="K18" s="30" t="str">
        <f>IF(L14="","",L14)</f>
        <v/>
      </c>
      <c r="L18" s="64"/>
      <c r="M18" s="65"/>
      <c r="N18" s="66"/>
      <c r="O18" s="19">
        <v>2</v>
      </c>
      <c r="P18" s="20" t="s">
        <v>25</v>
      </c>
      <c r="Q18" s="21">
        <v>0</v>
      </c>
      <c r="R18" s="19">
        <v>1</v>
      </c>
      <c r="S18" s="20" t="s">
        <v>25</v>
      </c>
      <c r="T18" s="21">
        <v>5</v>
      </c>
      <c r="U18" s="19">
        <v>0</v>
      </c>
      <c r="V18" s="20" t="s">
        <v>25</v>
      </c>
      <c r="W18" s="21">
        <v>0</v>
      </c>
      <c r="X18" s="22">
        <v>1</v>
      </c>
      <c r="Y18" s="20" t="s">
        <v>25</v>
      </c>
      <c r="Z18" s="22">
        <v>5</v>
      </c>
      <c r="AA18" s="19">
        <v>1</v>
      </c>
      <c r="AB18" s="20" t="s">
        <v>25</v>
      </c>
      <c r="AC18" s="21">
        <v>6</v>
      </c>
      <c r="AD18" s="19">
        <v>2</v>
      </c>
      <c r="AE18" s="20" t="s">
        <v>25</v>
      </c>
      <c r="AF18" s="22">
        <v>1</v>
      </c>
      <c r="AG18" s="71"/>
      <c r="AH18" s="74"/>
      <c r="AI18" s="47"/>
      <c r="AJ18" s="47"/>
      <c r="AK18" s="47"/>
      <c r="AL18" s="47"/>
      <c r="AM18" s="47"/>
      <c r="AN18" s="45"/>
      <c r="AO18" s="91"/>
      <c r="AP18" s="56"/>
      <c r="AQ18" s="18"/>
      <c r="AR18" s="41"/>
      <c r="AS18" s="41"/>
      <c r="AT18" s="41"/>
      <c r="AU18" s="41"/>
    </row>
    <row r="19" spans="2:47" ht="11.25" customHeight="1" x14ac:dyDescent="0.15">
      <c r="B19" s="102"/>
      <c r="C19" s="99" t="str">
        <f>IF(C18="","",IF(C18&gt;E18,"○",IF(C18=E18,"△",IF(C18&lt;E18,"●"))))</f>
        <v>△</v>
      </c>
      <c r="D19" s="81"/>
      <c r="E19" s="82"/>
      <c r="F19" s="80" t="str">
        <f>IF(F18="","",IF(F18&gt;H18,"○",IF(F18=H18,"△",IF(F18&lt;H18,"●"))))</f>
        <v>△</v>
      </c>
      <c r="G19" s="81"/>
      <c r="H19" s="82"/>
      <c r="I19" s="80" t="str">
        <f>IF(I18="","",IF(I18&gt;K18,"○",IF(I18=K18,"△",IF(I18&lt;K18,"●"))))</f>
        <v/>
      </c>
      <c r="J19" s="81"/>
      <c r="K19" s="82"/>
      <c r="L19" s="96"/>
      <c r="M19" s="97"/>
      <c r="N19" s="98"/>
      <c r="O19" s="80" t="str">
        <f>IF(O18="","",IF(O18&gt;Q18,"○",IF(O18=Q18,"△",IF(O18&lt;Q18,"●"))))</f>
        <v>○</v>
      </c>
      <c r="P19" s="81"/>
      <c r="Q19" s="82"/>
      <c r="R19" s="80" t="str">
        <f>IF(R18="","",IF(R18&gt;T18,"○",IF(R18=T18,"△",IF(R18&lt;T18,"●"))))</f>
        <v>●</v>
      </c>
      <c r="S19" s="81"/>
      <c r="T19" s="82"/>
      <c r="U19" s="80" t="str">
        <f>IF(U18="","",IF(U18&gt;W18,"○",IF(U18=W18,"△",IF(U18&lt;W18,"●"))))</f>
        <v>△</v>
      </c>
      <c r="V19" s="81"/>
      <c r="W19" s="82"/>
      <c r="X19" s="80" t="str">
        <f>IF(X18="","",IF(X18&gt;Z18,"○",IF(X18=Z18,"△",IF(X18&lt;Z18,"●"))))</f>
        <v>●</v>
      </c>
      <c r="Y19" s="81"/>
      <c r="Z19" s="81"/>
      <c r="AA19" s="80" t="str">
        <f>IF(AA18="","",IF(AA18&gt;AC18,"○",IF(AA18=AC18,"△",IF(AA18&lt;AC18,"●"))))</f>
        <v>●</v>
      </c>
      <c r="AB19" s="81"/>
      <c r="AC19" s="82"/>
      <c r="AD19" s="80" t="str">
        <f>IF(AD18="","",IF(AD18&gt;AF18,"○",IF(AD18=AF18,"△",IF(AD18&lt;AF18,"●"))))</f>
        <v>○</v>
      </c>
      <c r="AE19" s="81"/>
      <c r="AF19" s="82"/>
      <c r="AG19" s="84"/>
      <c r="AH19" s="85"/>
      <c r="AI19" s="77"/>
      <c r="AJ19" s="77"/>
      <c r="AK19" s="77"/>
      <c r="AL19" s="77"/>
      <c r="AM19" s="77"/>
      <c r="AN19" s="80"/>
      <c r="AO19" s="92"/>
      <c r="AP19" s="94"/>
      <c r="AQ19" s="18"/>
      <c r="AR19" s="41"/>
      <c r="AS19" s="41"/>
      <c r="AT19" s="41"/>
      <c r="AU19" s="41"/>
    </row>
    <row r="20" spans="2:47" ht="11.25" customHeight="1" x14ac:dyDescent="0.15">
      <c r="B20" s="101" t="s">
        <v>17</v>
      </c>
      <c r="C20" s="23">
        <f>IF(Q4="","",Q4)</f>
        <v>0</v>
      </c>
      <c r="D20" s="24" t="s">
        <v>25</v>
      </c>
      <c r="E20" s="25">
        <f>IF(O4="","",O4)</f>
        <v>5</v>
      </c>
      <c r="F20" s="35">
        <f>IF(Q8="","",Q8)</f>
        <v>0</v>
      </c>
      <c r="G20" s="24" t="s">
        <v>25</v>
      </c>
      <c r="H20" s="25">
        <f>IF(O8="","",O8)</f>
        <v>8</v>
      </c>
      <c r="I20" s="35">
        <f>IF(Q12="","",Q12)</f>
        <v>1</v>
      </c>
      <c r="J20" s="24" t="s">
        <v>25</v>
      </c>
      <c r="K20" s="25">
        <f>IF(O12="","",O12)</f>
        <v>2</v>
      </c>
      <c r="L20" s="35">
        <f>IF(Q16="","",Q16)</f>
        <v>0</v>
      </c>
      <c r="M20" s="24" t="s">
        <v>25</v>
      </c>
      <c r="N20" s="25">
        <f>IF(O16="","",O16)</f>
        <v>1</v>
      </c>
      <c r="O20" s="61"/>
      <c r="P20" s="62"/>
      <c r="Q20" s="63"/>
      <c r="R20" s="26">
        <v>1</v>
      </c>
      <c r="S20" s="24" t="s">
        <v>25</v>
      </c>
      <c r="T20" s="27">
        <v>12</v>
      </c>
      <c r="U20" s="26">
        <v>1</v>
      </c>
      <c r="V20" s="24" t="s">
        <v>25</v>
      </c>
      <c r="W20" s="27">
        <v>1</v>
      </c>
      <c r="X20" s="28">
        <v>0</v>
      </c>
      <c r="Y20" s="24" t="s">
        <v>25</v>
      </c>
      <c r="Z20" s="28">
        <v>10</v>
      </c>
      <c r="AA20" s="26">
        <v>0</v>
      </c>
      <c r="AB20" s="24" t="s">
        <v>25</v>
      </c>
      <c r="AC20" s="27">
        <v>14</v>
      </c>
      <c r="AD20" s="26">
        <v>3</v>
      </c>
      <c r="AE20" s="24" t="s">
        <v>25</v>
      </c>
      <c r="AF20" s="28">
        <v>3</v>
      </c>
      <c r="AG20" s="70">
        <f>IF(C21="○",1,IF(C21="△",1,IF(C21="●",1)))+IF(F21="○",1,IF(F21="△",1,IF(F21="●",1)))+IF(I21="○",1,IF(I21="△",1,IF(I21="●",1)))+IF(L21="○",1,IF(L21="△",1,IF(L21="●",1)))+IF(R21="○",1,IF(R21="△",1,IF(R21="●",1)))+IF(U21="○",1,IF(U21="△",1,IF(U21="●",1)))+IF(X21="○",1,IF(X21="△",1,IF(X21="●",1)))+IF(AA21="○",1,IF(AA21="△",1,IF(AA21="●",1)))+IF(AD21="○",1,IF(AD21="△",1,IF(AD21="●",1)))+IF(C23="○",1,IF(C23="△",1,IF(C23="●",1)))+IF(F23="○",1,IF(F23="△",1,IF(F23="●",1)))+IF(I23="○",1,IF(I23="△",1,IF(I23="●",1)))+IF(L23="○",1,IF(L23="△",1,IF(L23="●",1)))+IF(R23="○",1,IF(R23="△",1,IF(R23="●",1)))+IF(U23="○",1,IF(U23="△",1,IF(U23="●",1)))+IF(X23="○",1,IF(X23="△",1,IF(X23="●",1)))+IF(AA23="○",1,IF(AA23="△",1,IF(AA23="●",1)))+IF(AD23="○",1,IF(AD23="△",1,IF(AD23="●",1)))</f>
        <v>17</v>
      </c>
      <c r="AH20" s="73">
        <f>AI20*3+AJ20</f>
        <v>4</v>
      </c>
      <c r="AI20" s="46">
        <f>IF(C21="○",1,IF(C21="△",0,IF(C21="●",0)))+IF(F21="○",1,IF(F21="△",0,IF(F21="●",0)))+IF(I21="○",1,IF(I21="△",0,IF(I21="●",0)))+IF(L21="○",1,IF(L21="△",0,IF(L21="●",0)))+IF(R21="○",1,IF(R21="△",0,IF(R21="●",0)))+IF(U21="○",1,IF(U21="△",0,IF(U21="●",0)))+IF(X21="○",1,IF(X21="△",0,IF(X21="●",0)))+IF(AA21="○",1,IF(AA21="△",0,IF(AA21="●",0)))+IF(AD21="○",1,IF(AD21="△",0,IF(AD21="●",0)))+IF(C23="○",1,IF(C23="△",0,IF(C23="●",0)))+IF(F23="○",1,IF(F23="△",0,IF(F23="●",0)))+IF(I23="○",1,IF(I23="△",0,IF(I23="●",0)))+IF(L23="○",1,IF(L23="△",0,IF(L23="●",0)))+IF(R23="○",1,IF(R23="△",0,IF(R23="●",0)))+IF(U23="○",1,IF(U23="△",0,IF(U23="●",0)))+IF(X23="○",1,IF(X23="△",0,IF(X23="●",0)))+IF(AA23="○",1,IF(AA23="△",0,IF(AA23="●",0)))+IF(AD23="○",1,IF(AD23="△",0,IF(AD23="●",0)))</f>
        <v>0</v>
      </c>
      <c r="AJ20" s="46">
        <f>IF(C21="○",0,IF(C21="△",1,IF(C21="●",0)))+IF(F21="○",0,IF(F21="△",1,IF(F21="●",0)))+IF(I21="○",0,IF(I21="△",1,IF(I21="●",0)))+IF(L21="○",0,IF(L21="△",1,IF(L21="●",0)))+IF(R21="○",0,IF(R21="△",1,IF(R21="●",0)))+IF(U21="○",0,IF(U21="△",1,IF(U21="●",0)))+IF(X21="○",0,IF(X21="△",1,IF(X21="●",0)))+IF(AA21="○",0,IF(AA21="△",1,IF(AA21="●",0)))+IF(AD21="○",0,IF(AD21="△",1,IF(AD21="●",0)))+IF(C23="○",0,IF(C23="△",1,IF(C23="●",0)))+IF(F23="○",0,IF(F23="△",1,IF(F23="●",0)))+IF(I23="○",0,IF(I23="△",1,IF(I23="●",0)))+IF(L23="○",0,IF(L23="△",1,IF(L23="●",0)))+IF(R23="○",0,IF(R23="△",1,IF(R23="●",0)))+IF(U23="○",0,IF(U23="△",1,IF(U23="●",0)))+IF(X23="○",0,IF(X23="△",1,IF(X23="●",0)))+IF(AA23="○",0,IF(AA23="△",1,IF(AA23="●",0)))+IF(AD23="○",0,IF(AD23="△",1,IF(AD23="●",0)))</f>
        <v>4</v>
      </c>
      <c r="AK20" s="46">
        <f>IF(C21="○",0,IF(C21="△",0,IF(C21="●",1)))+IF(F21="○",0,IF(F21="△",0,IF(F21="●",1)))+IF(I21="○",0,IF(I21="△",0,IF(I21="●",1)))+IF(L21="○",0,IF(L21="△",0,IF(L21="●",1)))+IF(R21="○",0,IF(R21="△",0,IF(R21="●",1)))+IF(U21="○",0,IF(U21="△",0,IF(U21="●",1)))+IF(X21="○",0,IF(X21="△",0,IF(X21="●",1)))+IF(AA21="○",0,IF(AA21="△",0,IF(AA21="●",1)))+IF(AD21="○",0,IF(AD21="△",0,IF(AD21="●",1)))+IF(C23="○",0,IF(C23="△",0,IF(C23="●",1)))+IF(F23="○",0,IF(F23="△",0,IF(F23="●",1)))+IF(I23="○",0,IF(I23="△",0,IF(I23="●",1)))+IF(L23="○",0,IF(L23="△",0,IF(L23="●",1)))+IF(R23="○",0,IF(R23="△",0,IF(R23="●",1)))+IF(U23="○",0,IF(U23="△",0,IF(U23="●",1)))+IF(X23="○",0,IF(X23="△",0,IF(X23="●",1)))+IF(AA23="○",0,IF(AA23="△",0,IF(AA23="●",1)))+IF(AD23="○",0,IF(AD23="△",0,IF(AD23="●",1)))</f>
        <v>13</v>
      </c>
      <c r="AL20" s="46">
        <f>SUM(C20,F20,I20,L20,R20,U20,X20,AA20,AD20)+SUM(C22,F22,I22,L22,R22,U22,X22,AA22,AD22)</f>
        <v>15</v>
      </c>
      <c r="AM20" s="46">
        <f>SUM(E20,H20,K20,N20,T20,W20,Z20,AC20,AF20)+SUM(E22,H22,K22,N22,T22,W22,Z22,AC22,AF22)</f>
        <v>98</v>
      </c>
      <c r="AN20" s="89">
        <f>AL20-AM20</f>
        <v>-83</v>
      </c>
      <c r="AO20" s="90"/>
      <c r="AP20" s="55">
        <f>RANK(AT20,AT4:AT43)</f>
        <v>10</v>
      </c>
      <c r="AQ20" s="18"/>
      <c r="AR20" s="41">
        <f>RANK(AL20,AL4:AL43,1)</f>
        <v>1</v>
      </c>
      <c r="AS20" s="41">
        <f>RANK(AN20,AN4:AN43,1)</f>
        <v>1</v>
      </c>
      <c r="AT20" s="41">
        <f>AH20*100+AS20*10+AR20</f>
        <v>411</v>
      </c>
      <c r="AU20" s="41"/>
    </row>
    <row r="21" spans="2:47" ht="11.25" customHeight="1" x14ac:dyDescent="0.15">
      <c r="B21" s="101"/>
      <c r="C21" s="42" t="str">
        <f>IF(C20="","",IF(C20&gt;E20,"○",IF(C20=E20,"△",IF(C20&lt;E20,"●"))))</f>
        <v>●</v>
      </c>
      <c r="D21" s="43"/>
      <c r="E21" s="44"/>
      <c r="F21" s="45" t="str">
        <f>IF(F20="","",IF(F20&gt;H20,"○",IF(F20=H20,"△",IF(F20&lt;H20,"●"))))</f>
        <v>●</v>
      </c>
      <c r="G21" s="43"/>
      <c r="H21" s="44"/>
      <c r="I21" s="45" t="str">
        <f>IF(I20="","",IF(I20&gt;K20,"○",IF(I20=K20,"△",IF(I20&lt;K20,"●"))))</f>
        <v>●</v>
      </c>
      <c r="J21" s="43"/>
      <c r="K21" s="44"/>
      <c r="L21" s="45" t="str">
        <f>IF(L20="","",IF(L20&gt;N20,"○",IF(L20=N20,"△",IF(L20&lt;N20,"●"))))</f>
        <v>●</v>
      </c>
      <c r="M21" s="43"/>
      <c r="N21" s="44"/>
      <c r="O21" s="64"/>
      <c r="P21" s="65"/>
      <c r="Q21" s="66"/>
      <c r="R21" s="45" t="str">
        <f>IF(R20="","",IF(R20&gt;T20,"○",IF(R20=T20,"△",IF(R20&lt;T20,"●"))))</f>
        <v>●</v>
      </c>
      <c r="S21" s="43"/>
      <c r="T21" s="44"/>
      <c r="U21" s="45" t="str">
        <f>IF(U20="","",IF(U20&gt;W20,"○",IF(U20=W20,"△",IF(U20&lt;W20,"●"))))</f>
        <v>△</v>
      </c>
      <c r="V21" s="43"/>
      <c r="W21" s="44"/>
      <c r="X21" s="45" t="str">
        <f>IF(X20="","",IF(X20&gt;Z20,"○",IF(X20=Z20,"△",IF(X20&lt;Z20,"●"))))</f>
        <v>●</v>
      </c>
      <c r="Y21" s="43"/>
      <c r="Z21" s="43"/>
      <c r="AA21" s="45" t="str">
        <f>IF(AA20="","",IF(AA20&gt;AC20,"○",IF(AA20=AC20,"△",IF(AA20&lt;AC20,"●"))))</f>
        <v>●</v>
      </c>
      <c r="AB21" s="43"/>
      <c r="AC21" s="44"/>
      <c r="AD21" s="86" t="str">
        <f>IF(AD20="","",IF(AD20&gt;AF20,"○",IF(AD20=AF20,"△",IF(AD20&lt;AF20,"●"))))</f>
        <v>△</v>
      </c>
      <c r="AE21" s="87"/>
      <c r="AF21" s="88"/>
      <c r="AG21" s="71"/>
      <c r="AH21" s="74"/>
      <c r="AI21" s="47"/>
      <c r="AJ21" s="47"/>
      <c r="AK21" s="47"/>
      <c r="AL21" s="47"/>
      <c r="AM21" s="47"/>
      <c r="AN21" s="45"/>
      <c r="AO21" s="91"/>
      <c r="AP21" s="56"/>
      <c r="AQ21" s="18"/>
      <c r="AR21" s="41"/>
      <c r="AS21" s="41"/>
      <c r="AT21" s="41"/>
      <c r="AU21" s="41"/>
    </row>
    <row r="22" spans="2:47" ht="11.25" customHeight="1" x14ac:dyDescent="0.15">
      <c r="B22" s="101"/>
      <c r="C22" s="29" t="str">
        <f>IF(Q6="","",Q6)</f>
        <v/>
      </c>
      <c r="D22" s="20" t="s">
        <v>25</v>
      </c>
      <c r="E22" s="30" t="str">
        <f>IF(O6="","",O6)</f>
        <v/>
      </c>
      <c r="F22" s="31">
        <f>IF(Q10="","",Q10)</f>
        <v>0</v>
      </c>
      <c r="G22" s="20" t="s">
        <v>25</v>
      </c>
      <c r="H22" s="30">
        <f>IF(O10="","",O10)</f>
        <v>7</v>
      </c>
      <c r="I22" s="31">
        <f>IF(Q14="","",Q14)</f>
        <v>3</v>
      </c>
      <c r="J22" s="20" t="s">
        <v>25</v>
      </c>
      <c r="K22" s="30">
        <f>IF(O14="","",O14)</f>
        <v>6</v>
      </c>
      <c r="L22" s="31">
        <f>IF(Q18="","",Q18)</f>
        <v>0</v>
      </c>
      <c r="M22" s="20" t="s">
        <v>25</v>
      </c>
      <c r="N22" s="30">
        <f>IF(O18="","",O18)</f>
        <v>2</v>
      </c>
      <c r="O22" s="64"/>
      <c r="P22" s="65"/>
      <c r="Q22" s="66"/>
      <c r="R22" s="19">
        <v>1</v>
      </c>
      <c r="S22" s="20" t="s">
        <v>25</v>
      </c>
      <c r="T22" s="21">
        <v>13</v>
      </c>
      <c r="U22" s="19">
        <v>2</v>
      </c>
      <c r="V22" s="20" t="s">
        <v>25</v>
      </c>
      <c r="W22" s="21">
        <v>2</v>
      </c>
      <c r="X22" s="22">
        <v>0</v>
      </c>
      <c r="Y22" s="20" t="s">
        <v>25</v>
      </c>
      <c r="Z22" s="22">
        <v>6</v>
      </c>
      <c r="AA22" s="19">
        <v>1</v>
      </c>
      <c r="AB22" s="20" t="s">
        <v>25</v>
      </c>
      <c r="AC22" s="21">
        <v>1</v>
      </c>
      <c r="AD22" s="19">
        <v>2</v>
      </c>
      <c r="AE22" s="20" t="s">
        <v>25</v>
      </c>
      <c r="AF22" s="22">
        <v>5</v>
      </c>
      <c r="AG22" s="71"/>
      <c r="AH22" s="74"/>
      <c r="AI22" s="47"/>
      <c r="AJ22" s="47"/>
      <c r="AK22" s="47"/>
      <c r="AL22" s="47"/>
      <c r="AM22" s="47"/>
      <c r="AN22" s="45"/>
      <c r="AO22" s="91"/>
      <c r="AP22" s="56"/>
      <c r="AQ22" s="18"/>
      <c r="AR22" s="41"/>
      <c r="AS22" s="41"/>
      <c r="AT22" s="41"/>
      <c r="AU22" s="41"/>
    </row>
    <row r="23" spans="2:47" ht="11.25" customHeight="1" x14ac:dyDescent="0.15">
      <c r="B23" s="101"/>
      <c r="C23" s="99" t="str">
        <f>IF(C22="","",IF(C22&gt;E22,"○",IF(C22=E22,"△",IF(C22&lt;E22,"●"))))</f>
        <v/>
      </c>
      <c r="D23" s="81"/>
      <c r="E23" s="82"/>
      <c r="F23" s="80" t="str">
        <f>IF(F22="","",IF(F22&gt;H22,"○",IF(F22=H22,"△",IF(F22&lt;H22,"●"))))</f>
        <v>●</v>
      </c>
      <c r="G23" s="81"/>
      <c r="H23" s="82"/>
      <c r="I23" s="80" t="str">
        <f>IF(I22="","",IF(I22&gt;K22,"○",IF(I22=K22,"△",IF(I22&lt;K22,"●"))))</f>
        <v>●</v>
      </c>
      <c r="J23" s="81"/>
      <c r="K23" s="82"/>
      <c r="L23" s="80" t="str">
        <f>IF(L22="","",IF(L22&gt;N22,"○",IF(L22=N22,"△",IF(L22&lt;N22,"●"))))</f>
        <v>●</v>
      </c>
      <c r="M23" s="81"/>
      <c r="N23" s="82"/>
      <c r="O23" s="96"/>
      <c r="P23" s="97"/>
      <c r="Q23" s="98"/>
      <c r="R23" s="80" t="str">
        <f>IF(R22="","",IF(R22&gt;T22,"○",IF(R22=T22,"△",IF(R22&lt;T22,"●"))))</f>
        <v>●</v>
      </c>
      <c r="S23" s="81"/>
      <c r="T23" s="82"/>
      <c r="U23" s="80" t="str">
        <f>IF(U22="","",IF(U22&gt;W22,"○",IF(U22=W22,"△",IF(U22&lt;W22,"●"))))</f>
        <v>△</v>
      </c>
      <c r="V23" s="81"/>
      <c r="W23" s="82"/>
      <c r="X23" s="80" t="str">
        <f>IF(X22="","",IF(X22&gt;Z22,"○",IF(X22=Z22,"△",IF(X22&lt;Z22,"●"))))</f>
        <v>●</v>
      </c>
      <c r="Y23" s="81"/>
      <c r="Z23" s="81"/>
      <c r="AA23" s="80" t="str">
        <f>IF(AA22="","",IF(AA22&gt;AC22,"○",IF(AA22=AC22,"△",IF(AA22&lt;AC22,"●"))))</f>
        <v>△</v>
      </c>
      <c r="AB23" s="81"/>
      <c r="AC23" s="82"/>
      <c r="AD23" s="80" t="str">
        <f>IF(AD22="","",IF(AD22&gt;AF22,"○",IF(AD22=AF22,"△",IF(AD22&lt;AF22,"●"))))</f>
        <v>●</v>
      </c>
      <c r="AE23" s="81"/>
      <c r="AF23" s="82"/>
      <c r="AG23" s="84"/>
      <c r="AH23" s="85"/>
      <c r="AI23" s="77"/>
      <c r="AJ23" s="77"/>
      <c r="AK23" s="77"/>
      <c r="AL23" s="77"/>
      <c r="AM23" s="77"/>
      <c r="AN23" s="80"/>
      <c r="AO23" s="92"/>
      <c r="AP23" s="94"/>
      <c r="AQ23" s="18"/>
      <c r="AR23" s="41"/>
      <c r="AS23" s="41"/>
      <c r="AT23" s="41"/>
      <c r="AU23" s="41"/>
    </row>
    <row r="24" spans="2:47" ht="11.25" customHeight="1" x14ac:dyDescent="0.15">
      <c r="B24" s="100" t="s">
        <v>18</v>
      </c>
      <c r="C24" s="23">
        <f>IF(T4="","",T4)</f>
        <v>2</v>
      </c>
      <c r="D24" s="24" t="s">
        <v>25</v>
      </c>
      <c r="E24" s="25">
        <f>IF(R4="","",R4)</f>
        <v>2</v>
      </c>
      <c r="F24" s="35">
        <f>IF(T8="","",T8)</f>
        <v>3</v>
      </c>
      <c r="G24" s="24" t="s">
        <v>25</v>
      </c>
      <c r="H24" s="25">
        <f>IF(R8="","",R8)</f>
        <v>4</v>
      </c>
      <c r="I24" s="35">
        <f>IF(T12="","",T12)</f>
        <v>6</v>
      </c>
      <c r="J24" s="24" t="s">
        <v>25</v>
      </c>
      <c r="K24" s="25">
        <f>IF(R12="","",R12)</f>
        <v>0</v>
      </c>
      <c r="L24" s="35">
        <f>IF(T16="","",T16)</f>
        <v>3</v>
      </c>
      <c r="M24" s="24" t="s">
        <v>25</v>
      </c>
      <c r="N24" s="25">
        <f>IF(R16="","",R16)</f>
        <v>1</v>
      </c>
      <c r="O24" s="35">
        <f>IF(T20="","",T20)</f>
        <v>12</v>
      </c>
      <c r="P24" s="24" t="s">
        <v>25</v>
      </c>
      <c r="Q24" s="25">
        <f>IF(R20="","",R20)</f>
        <v>1</v>
      </c>
      <c r="R24" s="61"/>
      <c r="S24" s="62"/>
      <c r="T24" s="63"/>
      <c r="U24" s="26">
        <v>2</v>
      </c>
      <c r="V24" s="24" t="s">
        <v>25</v>
      </c>
      <c r="W24" s="27">
        <v>0</v>
      </c>
      <c r="X24" s="28">
        <v>4</v>
      </c>
      <c r="Y24" s="24" t="s">
        <v>25</v>
      </c>
      <c r="Z24" s="28">
        <v>0</v>
      </c>
      <c r="AA24" s="26">
        <v>3</v>
      </c>
      <c r="AB24" s="24" t="s">
        <v>25</v>
      </c>
      <c r="AC24" s="27">
        <v>1</v>
      </c>
      <c r="AD24" s="26">
        <v>5</v>
      </c>
      <c r="AE24" s="24" t="s">
        <v>25</v>
      </c>
      <c r="AF24" s="28">
        <v>0</v>
      </c>
      <c r="AG24" s="70">
        <f>IF(C25="○",1,IF(C25="△",1,IF(C25="●",1)))+IF(F25="○",1,IF(F25="△",1,IF(F25="●",1)))+IF(I25="○",1,IF(I25="△",1,IF(I25="●",1)))+IF(L25="○",1,IF(L25="△",1,IF(L25="●",1)))+IF(O25="○",1,IF(O25="△",1,IF(O25="●",1)))+IF(U25="○",1,IF(U25="△",1,IF(U25="●",1)))+IF(X25="○",1,IF(X25="△",1,IF(X25="●",1)))+IF(AA25="○",1,IF(AA25="△",1,IF(AA25="●",1)))+IF(AD25="○",1,IF(AD25="△",1,IF(AD25="●",1)))+IF(C27="○",1,IF(C27="△",1,IF(C27="●",1)))+IF(F27="○",1,IF(F27="△",1,IF(F27="●",1)))+IF(I27="○",1,IF(I27="△",1,IF(I27="●",1)))+IF(L27="○",1,IF(L27="△",1,IF(L27="●",1)))+IF(O27="○",1,IF(O27="△",1,IF(O27="●",1)))+IF(U27="○",1,IF(U27="△",1,IF(U27="●",1)))+IF(X27="○",1,IF(X27="△",1,IF(X27="●",1)))+IF(AA27="○",1,IF(AA27="△",1,IF(AA27="●",1)))+IF(AD27="○",1,IF(AD27="△",1,IF(AD27="●",1)))</f>
        <v>17</v>
      </c>
      <c r="AH24" s="73">
        <f>AI24*3+AJ24</f>
        <v>46</v>
      </c>
      <c r="AI24" s="46">
        <f>IF(C25="○",1,IF(C25="△",0,IF(C25="●",0)))+IF(F25="○",1,IF(F25="△",0,IF(F25="●",0)))+IF(I25="○",1,IF(I25="△",0,IF(I25="●",0)))+IF(L25="○",1,IF(L25="△",0,IF(L25="●",0)))+IF(O25="○",1,IF(O25="△",0,IF(O25="●",0)))+IF(U25="○",1,IF(U25="△",0,IF(U25="●",0)))+IF(X25="○",1,IF(X25="△",0,IF(X25="●",0)))+IF(AA25="○",1,IF(AA25="△",0,IF(AA25="●",0)))+IF(AD25="○",1,IF(AD25="△",0,IF(AD25="●",0)))+IF(C27="○",1,IF(C27="△",0,IF(C27="●",0)))+IF(F27="○",1,IF(F27="△",0,IF(F27="●",0)))+IF(I27="○",1,IF(I27="△",0,IF(I27="●",0)))+IF(L27="○",1,IF(L27="△",0,IF(L27="●",0)))+IF(O27="○",1,IF(O27="△",0,IF(O27="●",0)))+IF(U27="○",1,IF(U27="△",0,IF(U27="●",0)))+IF(X27="○",1,IF(X27="△",0,IF(X27="●",0)))+IF(AA27="○",1,IF(AA27="△",0,IF(AA27="●",0)))+IF(AD27="○",1,IF(AD27="△",0,IF(AD27="●",0)))</f>
        <v>15</v>
      </c>
      <c r="AJ24" s="46">
        <f>IF(C25="○",0,IF(C25="△",1,IF(C25="●",0)))+IF(F25="○",0,IF(F25="△",1,IF(F25="●",0)))+IF(I25="○",0,IF(I25="△",1,IF(I25="●",0)))+IF(L25="○",0,IF(L25="△",1,IF(L25="●",0)))+IF(O25="○",0,IF(O25="△",1,IF(O25="●",0)))+IF(U25="○",0,IF(U25="△",1,IF(U25="●",0)))+IF(X25="○",0,IF(X25="△",1,IF(X25="●",0)))+IF(AA25="○",0,IF(AA25="△",1,IF(AA25="●",0)))+IF(AD25="○",0,IF(AD25="△",1,IF(AD25="●",0)))+IF(C27="○",0,IF(C27="△",1,IF(C27="●",0)))+IF(F27="○",0,IF(F27="△",1,IF(F27="●",0)))+IF(I27="○",0,IF(I27="△",1,IF(I27="●",0)))+IF(L27="○",0,IF(L27="△",1,IF(L27="●",0)))+IF(O27="○",0,IF(O27="△",1,IF(O27="●",0)))+IF(U27="○",0,IF(U27="△",1,IF(U27="●",0)))+IF(X27="○",0,IF(X27="△",1,IF(X27="●",0)))+IF(AA27="○",0,IF(AA27="△",1,IF(AA27="●",0)))+IF(AD27="○",0,IF(AD27="△",1,IF(AD27="●",0)))</f>
        <v>1</v>
      </c>
      <c r="AK24" s="46">
        <f>IF(C25="○",0,IF(C25="△",0,IF(C25="●",1)))+IF(F25="○",0,IF(F25="△",0,IF(F25="●",1)))+IF(I25="○",0,IF(I25="△",0,IF(I25="●",1)))+IF(L25="○",0,IF(L25="△",0,IF(L25="●",1)))+IF(O25="○",0,IF(O25="△",0,IF(O25="●",1)))+IF(U25="○",0,IF(U25="△",0,IF(U25="●",1)))+IF(X25="○",0,IF(X25="△",0,IF(X25="●",1)))+IF(AA25="○",0,IF(AA25="△",0,IF(AA25="●",1)))+IF(AD25="○",0,IF(AD25="△",0,IF(AD25="●",1)))+IF(C27="○",0,IF(C27="△",0,IF(C27="●",1)))+IF(F27="○",0,IF(F27="△",0,IF(F27="●",1)))+IF(I27="○",0,IF(I27="△",0,IF(I27="●",1)))+IF(L27="○",0,IF(L27="△",0,IF(L27="●",1)))+IF(O27="○",0,IF(O27="△",0,IF(O27="●",1)))+IF(U27="○",0,IF(U27="△",0,IF(U27="●",1)))+IF(X27="○",0,IF(X27="△",0,IF(X27="●",1)))+IF(AA27="○",0,IF(AA27="△",0,IF(AA27="●",1)))+IF(AD27="○",0,IF(AD27="△",0,IF(AD27="●",1)))</f>
        <v>1</v>
      </c>
      <c r="AL24" s="46">
        <f>SUM(C24,F24,I24,L24,O24,U24,X24,AA24,AD24)+SUM(C26,F26,I26,L26,O26,U26,X26,AA26,AD26)</f>
        <v>84</v>
      </c>
      <c r="AM24" s="46">
        <f>SUM(E24,H24,K24,N24,Q24,W24,Z24,AC24,AF24)+SUM(E26,H26,K26,N26,Q26,W26,Z26,AC26,AF26)</f>
        <v>18</v>
      </c>
      <c r="AN24" s="89">
        <f>AL24-AM24</f>
        <v>66</v>
      </c>
      <c r="AO24" s="90"/>
      <c r="AP24" s="55">
        <f>RANK(AT24,AT4:AT43)</f>
        <v>1</v>
      </c>
      <c r="AQ24" s="18"/>
      <c r="AR24" s="41">
        <f>RANK(AL24,AL4:AL43,1)</f>
        <v>9</v>
      </c>
      <c r="AS24" s="41">
        <f>RANK(AN24,AN4:AN43,1)</f>
        <v>10</v>
      </c>
      <c r="AT24" s="41">
        <f>AH24*100+AS24*10+AR24</f>
        <v>4709</v>
      </c>
      <c r="AU24" s="41"/>
    </row>
    <row r="25" spans="2:47" ht="11.25" customHeight="1" x14ac:dyDescent="0.15">
      <c r="B25" s="100"/>
      <c r="C25" s="42" t="str">
        <f>IF(C24="","",IF(C24&gt;E24,"○",IF(C24=E24,"△",IF(C24&lt;E24,"●"))))</f>
        <v>△</v>
      </c>
      <c r="D25" s="43"/>
      <c r="E25" s="44"/>
      <c r="F25" s="45" t="str">
        <f>IF(F24="","",IF(F24&gt;H24,"○",IF(F24=H24,"△",IF(F24&lt;H24,"●"))))</f>
        <v>●</v>
      </c>
      <c r="G25" s="43"/>
      <c r="H25" s="44"/>
      <c r="I25" s="45" t="str">
        <f>IF(I24="","",IF(I24&gt;K24,"○",IF(I24=K24,"△",IF(I24&lt;K24,"●"))))</f>
        <v>○</v>
      </c>
      <c r="J25" s="43"/>
      <c r="K25" s="44"/>
      <c r="L25" s="45" t="str">
        <f>IF(L24="","",IF(L24&gt;N24,"○",IF(L24=N24,"△",IF(L24&lt;N24,"●"))))</f>
        <v>○</v>
      </c>
      <c r="M25" s="43"/>
      <c r="N25" s="44"/>
      <c r="O25" s="45" t="str">
        <f>IF(O24="","",IF(O24&gt;Q24,"○",IF(O24=Q24,"△",IF(O24&lt;Q24,"●"))))</f>
        <v>○</v>
      </c>
      <c r="P25" s="43"/>
      <c r="Q25" s="44"/>
      <c r="R25" s="64"/>
      <c r="S25" s="65"/>
      <c r="T25" s="66"/>
      <c r="U25" s="45" t="str">
        <f>IF(U24="","",IF(U24&gt;W24,"○",IF(U24=W24,"△",IF(U24&lt;W24,"●"))))</f>
        <v>○</v>
      </c>
      <c r="V25" s="43"/>
      <c r="W25" s="44"/>
      <c r="X25" s="45" t="str">
        <f>IF(X24="","",IF(X24&gt;Z24,"○",IF(X24=Z24,"△",IF(X24&lt;Z24,"●"))))</f>
        <v>○</v>
      </c>
      <c r="Y25" s="43"/>
      <c r="Z25" s="43"/>
      <c r="AA25" s="45" t="str">
        <f>IF(AA24="","",IF(AA24&gt;AC24,"○",IF(AA24=AC24,"△",IF(AA24&lt;AC24,"●"))))</f>
        <v>○</v>
      </c>
      <c r="AB25" s="43"/>
      <c r="AC25" s="44"/>
      <c r="AD25" s="86" t="str">
        <f>IF(AD24="","",IF(AD24&gt;AF24,"○",IF(AD24=AF24,"△",IF(AD24&lt;AF24,"●"))))</f>
        <v>○</v>
      </c>
      <c r="AE25" s="87"/>
      <c r="AF25" s="88"/>
      <c r="AG25" s="71"/>
      <c r="AH25" s="74"/>
      <c r="AI25" s="47"/>
      <c r="AJ25" s="47"/>
      <c r="AK25" s="47"/>
      <c r="AL25" s="47"/>
      <c r="AM25" s="47"/>
      <c r="AN25" s="45"/>
      <c r="AO25" s="91"/>
      <c r="AP25" s="56"/>
      <c r="AQ25" s="18"/>
      <c r="AR25" s="41"/>
      <c r="AS25" s="41"/>
      <c r="AT25" s="41"/>
      <c r="AU25" s="41"/>
    </row>
    <row r="26" spans="2:47" ht="11.25" customHeight="1" x14ac:dyDescent="0.15">
      <c r="B26" s="100"/>
      <c r="C26" s="29">
        <f>IF(T6="","",T6)</f>
        <v>2</v>
      </c>
      <c r="D26" s="20" t="s">
        <v>25</v>
      </c>
      <c r="E26" s="30">
        <f>IF(R6="","",R6)</f>
        <v>0</v>
      </c>
      <c r="F26" s="31" t="str">
        <f>IF(T10="","",T10)</f>
        <v/>
      </c>
      <c r="G26" s="20" t="s">
        <v>25</v>
      </c>
      <c r="H26" s="30" t="str">
        <f>IF(R10="","",R10)</f>
        <v/>
      </c>
      <c r="I26" s="31">
        <f>IF(T14="","",T14)</f>
        <v>3</v>
      </c>
      <c r="J26" s="20" t="s">
        <v>25</v>
      </c>
      <c r="K26" s="30">
        <f>IF(R14="","",R14)</f>
        <v>2</v>
      </c>
      <c r="L26" s="31">
        <f>IF(T18="","",T18)</f>
        <v>5</v>
      </c>
      <c r="M26" s="20" t="s">
        <v>25</v>
      </c>
      <c r="N26" s="30">
        <f>IF(R18="","",R18)</f>
        <v>1</v>
      </c>
      <c r="O26" s="31">
        <f>IF(T22="","",T22)</f>
        <v>13</v>
      </c>
      <c r="P26" s="20" t="s">
        <v>25</v>
      </c>
      <c r="Q26" s="30">
        <f>IF(R22="","",R22)</f>
        <v>1</v>
      </c>
      <c r="R26" s="64"/>
      <c r="S26" s="65"/>
      <c r="T26" s="66"/>
      <c r="U26" s="19">
        <v>4</v>
      </c>
      <c r="V26" s="20" t="s">
        <v>25</v>
      </c>
      <c r="W26" s="21">
        <v>0</v>
      </c>
      <c r="X26" s="22">
        <v>5</v>
      </c>
      <c r="Y26" s="20" t="s">
        <v>25</v>
      </c>
      <c r="Z26" s="22">
        <v>2</v>
      </c>
      <c r="AA26" s="19">
        <v>4</v>
      </c>
      <c r="AB26" s="20" t="s">
        <v>25</v>
      </c>
      <c r="AC26" s="21">
        <v>1</v>
      </c>
      <c r="AD26" s="19">
        <v>8</v>
      </c>
      <c r="AE26" s="20" t="s">
        <v>25</v>
      </c>
      <c r="AF26" s="22">
        <v>2</v>
      </c>
      <c r="AG26" s="71"/>
      <c r="AH26" s="74"/>
      <c r="AI26" s="47"/>
      <c r="AJ26" s="47"/>
      <c r="AK26" s="47"/>
      <c r="AL26" s="47"/>
      <c r="AM26" s="47"/>
      <c r="AN26" s="45"/>
      <c r="AO26" s="91"/>
      <c r="AP26" s="56"/>
      <c r="AQ26" s="18"/>
      <c r="AR26" s="41"/>
      <c r="AS26" s="41"/>
      <c r="AT26" s="41"/>
      <c r="AU26" s="41"/>
    </row>
    <row r="27" spans="2:47" ht="11.25" customHeight="1" x14ac:dyDescent="0.15">
      <c r="B27" s="100"/>
      <c r="C27" s="99" t="str">
        <f>IF(C26="","",IF(C26&gt;E26,"○",IF(C26=E26,"△",IF(C26&lt;E26,"●"))))</f>
        <v>○</v>
      </c>
      <c r="D27" s="81"/>
      <c r="E27" s="82"/>
      <c r="F27" s="80" t="str">
        <f>IF(F26="","",IF(F26&gt;H26,"○",IF(F26=H26,"△",IF(F26&lt;H26,"●"))))</f>
        <v/>
      </c>
      <c r="G27" s="81"/>
      <c r="H27" s="82"/>
      <c r="I27" s="80" t="str">
        <f>IF(I26="","",IF(I26&gt;K26,"○",IF(I26=K26,"△",IF(I26&lt;K26,"●"))))</f>
        <v>○</v>
      </c>
      <c r="J27" s="81"/>
      <c r="K27" s="82"/>
      <c r="L27" s="80" t="str">
        <f>IF(L26="","",IF(L26&gt;N26,"○",IF(L26=N26,"△",IF(L26&lt;N26,"●"))))</f>
        <v>○</v>
      </c>
      <c r="M27" s="81"/>
      <c r="N27" s="82"/>
      <c r="O27" s="80" t="str">
        <f>IF(O26="","",IF(O26&gt;Q26,"○",IF(O26=Q26,"△",IF(O26&lt;Q26,"●"))))</f>
        <v>○</v>
      </c>
      <c r="P27" s="81"/>
      <c r="Q27" s="82"/>
      <c r="R27" s="96"/>
      <c r="S27" s="97"/>
      <c r="T27" s="98"/>
      <c r="U27" s="80" t="str">
        <f>IF(U26="","",IF(U26&gt;W26,"○",IF(U26=W26,"△",IF(U26&lt;W26,"●"))))</f>
        <v>○</v>
      </c>
      <c r="V27" s="81"/>
      <c r="W27" s="82"/>
      <c r="X27" s="80" t="str">
        <f>IF(X26="","",IF(X26&gt;Z26,"○",IF(X26=Z26,"△",IF(X26&lt;Z26,"●"))))</f>
        <v>○</v>
      </c>
      <c r="Y27" s="81"/>
      <c r="Z27" s="81"/>
      <c r="AA27" s="80" t="str">
        <f>IF(AA26="","",IF(AA26&gt;AC26,"○",IF(AA26=AC26,"△",IF(AA26&lt;AC26,"●"))))</f>
        <v>○</v>
      </c>
      <c r="AB27" s="81"/>
      <c r="AC27" s="82"/>
      <c r="AD27" s="80" t="str">
        <f>IF(AD26="","",IF(AD26&gt;AF26,"○",IF(AD26=AF26,"△",IF(AD26&lt;AF26,"●"))))</f>
        <v>○</v>
      </c>
      <c r="AE27" s="81"/>
      <c r="AF27" s="82"/>
      <c r="AG27" s="84"/>
      <c r="AH27" s="85"/>
      <c r="AI27" s="77"/>
      <c r="AJ27" s="77"/>
      <c r="AK27" s="77"/>
      <c r="AL27" s="77"/>
      <c r="AM27" s="77"/>
      <c r="AN27" s="80"/>
      <c r="AO27" s="92"/>
      <c r="AP27" s="94"/>
      <c r="AQ27" s="18"/>
      <c r="AR27" s="41"/>
      <c r="AS27" s="41"/>
      <c r="AT27" s="41"/>
      <c r="AU27" s="41"/>
    </row>
    <row r="28" spans="2:47" ht="11.25" customHeight="1" x14ac:dyDescent="0.15">
      <c r="B28" s="95" t="s">
        <v>19</v>
      </c>
      <c r="C28" s="23">
        <f>IF(W4="","",W4)</f>
        <v>0</v>
      </c>
      <c r="D28" s="24" t="s">
        <v>25</v>
      </c>
      <c r="E28" s="25">
        <f>IF(U4="","",U4)</f>
        <v>7</v>
      </c>
      <c r="F28" s="35">
        <f>IF(W8="","",W8)</f>
        <v>1</v>
      </c>
      <c r="G28" s="24" t="s">
        <v>25</v>
      </c>
      <c r="H28" s="25">
        <f>IF(U8="","",U8)</f>
        <v>5</v>
      </c>
      <c r="I28" s="35">
        <f>IF(W12="","",W12)</f>
        <v>1</v>
      </c>
      <c r="J28" s="24" t="s">
        <v>25</v>
      </c>
      <c r="K28" s="25">
        <f>IF(U12="","",U12)</f>
        <v>3</v>
      </c>
      <c r="L28" s="35">
        <f>IF(W16="","",W16)</f>
        <v>1</v>
      </c>
      <c r="M28" s="24" t="s">
        <v>25</v>
      </c>
      <c r="N28" s="25">
        <f>IF(U16="","",U16)</f>
        <v>3</v>
      </c>
      <c r="O28" s="35">
        <f>IF(W20="","",W20)</f>
        <v>1</v>
      </c>
      <c r="P28" s="24" t="s">
        <v>25</v>
      </c>
      <c r="Q28" s="25">
        <f>IF(U20="","",U20)</f>
        <v>1</v>
      </c>
      <c r="R28" s="35">
        <f>IF(W24="","",W24)</f>
        <v>0</v>
      </c>
      <c r="S28" s="24" t="s">
        <v>25</v>
      </c>
      <c r="T28" s="25">
        <f>IF(U24="","",U24)</f>
        <v>2</v>
      </c>
      <c r="U28" s="61"/>
      <c r="V28" s="62"/>
      <c r="W28" s="63"/>
      <c r="X28" s="28">
        <v>3</v>
      </c>
      <c r="Y28" s="24" t="s">
        <v>25</v>
      </c>
      <c r="Z28" s="28">
        <v>8</v>
      </c>
      <c r="AA28" s="26">
        <v>1</v>
      </c>
      <c r="AB28" s="24" t="s">
        <v>25</v>
      </c>
      <c r="AC28" s="27">
        <v>6</v>
      </c>
      <c r="AD28" s="26">
        <v>2</v>
      </c>
      <c r="AE28" s="24" t="s">
        <v>25</v>
      </c>
      <c r="AF28" s="28">
        <v>5</v>
      </c>
      <c r="AG28" s="70">
        <f>IF(C29="○",1,IF(C29="△",1,IF(C29="●",1)))+IF(F29="○",1,IF(F29="△",1,IF(F29="●",1)))+IF(I29="○",1,IF(I29="△",1,IF(I29="●",1)))+IF(L29="○",1,IF(L29="△",1,IF(L29="●",1)))+IF(O29="○",1,IF(O29="△",1,IF(O29="●",1)))+IF(R29="○",1,IF(R29="△",1,IF(R29="●",1)))+IF(X29="○",1,IF(X29="△",1,IF(X29="●",1)))+IF(AA29="○",1,IF(AA29="△",1,IF(AA29="●",1)))+IF(AD29="○",1,IF(AD29="△",1,IF(AD29="●",1)))+IF(C31="○",1,IF(C31="△",1,IF(C31="●",1)))+IF(F31="○",1,IF(F31="△",1,IF(F31="●",1)))+IF(I31="○",1,IF(I31="△",1,IF(I31="●",1)))+IF(L31="○",1,IF(L31="△",1,IF(L31="●",1)))+IF(O31="○",1,IF(O31="△",1,IF(O31="●",1)))+IF(R31="○",1,IF(R31="△",1,IF(R31="●",1)))+IF(X31="○",1,IF(X31="△",1,IF(X31="●",1)))+IF(AA31="○",1,IF(AA31="△",1,IF(AA31="●",1)))+IF(AD31="○",1,IF(AD31="△",1,IF(AD31="●",1)))</f>
        <v>17</v>
      </c>
      <c r="AH28" s="73">
        <f>AI28*3+AJ28</f>
        <v>6</v>
      </c>
      <c r="AI28" s="46">
        <f>IF(C29="○",1,IF(C29="△",0,IF(C29="●",0)))+IF(F29="○",1,IF(F29="△",0,IF(F29="●",0)))+IF(I29="○",1,IF(I29="△",0,IF(I29="●",0)))+IF(L29="○",1,IF(L29="△",0,IF(L29="●",0)))+IF(O29="○",1,IF(O29="△",0,IF(O29="●",0)))+IF(R29="○",1,IF(R29="△",0,IF(R29="●",0)))+IF(X29="○",1,IF(X29="△",0,IF(X29="●",0)))+IF(AA29="○",1,IF(AA29="△",0,IF(AA29="●",0)))+IF(AD29="○",1,IF(AD29="△",0,IF(AD29="●",0)))+IF(C31="○",1,IF(C31="△",0,IF(C31="●",0)))+IF(F31="○",1,IF(F31="△",0,IF(F31="●",0)))+IF(I31="○",1,IF(I31="△",0,IF(I31="●",0)))+IF(L31="○",1,IF(L31="△",0,IF(L31="●",0)))+IF(O31="○",1,IF(O31="△",0,IF(O31="●",0)))+IF(R31="○",1,IF(R31="△",0,IF(R31="●",0)))+IF(X31="○",1,IF(X31="△",0,IF(X31="●",0)))+IF(AA31="○",1,IF(AA31="△",0,IF(AA31="●",0)))+IF(AD31="○",1,IF(AD31="△",0,IF(AD31="●",0)))</f>
        <v>1</v>
      </c>
      <c r="AJ28" s="46">
        <f>IF(C29="○",0,IF(C29="△",1,IF(C29="●",0)))+IF(F29="○",0,IF(F29="△",1,IF(F29="●",0)))+IF(I29="○",0,IF(I29="△",1,IF(I29="●",0)))+IF(L29="○",0,IF(L29="△",1,IF(L29="●",0)))+IF(O29="○",0,IF(O29="△",1,IF(O29="●",0)))+IF(R29="○",0,IF(R29="△",1,IF(R29="●",0)))+IF(X29="○",0,IF(X29="△",1,IF(X29="●",0)))+IF(AA29="○",0,IF(AA29="△",1,IF(AA29="●",0)))+IF(AD29="○",0,IF(AD29="△",1,IF(AD29="●",0)))+IF(C31="○",0,IF(C31="△",1,IF(C31="●",0)))+IF(F31="○",0,IF(F31="△",1,IF(F31="●",0)))+IF(I31="○",0,IF(I31="△",1,IF(I31="●",0)))+IF(L31="○",0,IF(L31="△",1,IF(L31="●",0)))+IF(O31="○",0,IF(O31="△",1,IF(O31="●",0)))+IF(R31="○",0,IF(R31="△",1,IF(R31="●",0)))+IF(X31="○",0,IF(X31="△",1,IF(X31="●",0)))+IF(AA31="○",0,IF(AA31="△",1,IF(AA31="●",0)))+IF(AD31="○",0,IF(AD31="△",1,IF(AD31="●",0)))</f>
        <v>3</v>
      </c>
      <c r="AK28" s="46">
        <f>IF(C29="○",0,IF(C29="△",0,IF(C29="●",1)))+IF(F29="○",0,IF(F29="△",0,IF(F29="●",1)))+IF(I29="○",0,IF(I29="△",0,IF(I29="●",1)))+IF(L29="○",0,IF(L29="△",0,IF(L29="●",1)))+IF(O29="○",0,IF(O29="△",0,IF(O29="●",1)))+IF(R29="○",0,IF(R29="△",0,IF(R29="●",1)))+IF(X29="○",0,IF(X29="△",0,IF(X29="●",1)))+IF(AA29="○",0,IF(AA29="△",0,IF(AA29="●",1)))+IF(AD29="○",0,IF(AD29="△",0,IF(AD29="●",1)))+IF(C31="○",0,IF(C31="△",0,IF(C31="●",1)))+IF(F31="○",0,IF(F31="△",0,IF(F31="●",1)))+IF(I31="○",0,IF(I31="△",0,IF(I31="●",1)))+IF(L31="○",0,IF(L31="△",0,IF(L31="●",1)))+IF(O31="○",0,IF(O31="△",0,IF(O31="●",1)))+IF(R31="○",0,IF(R31="△",0,IF(R31="●",1)))+IF(X31="○",0,IF(X31="△",0,IF(X31="●",1)))+IF(AA31="○",0,IF(AA31="△",0,IF(AA31="●",1)))+IF(AD31="○",0,IF(AD31="△",0,IF(AD31="●",1)))</f>
        <v>13</v>
      </c>
      <c r="AL28" s="46">
        <f>SUM(C28,F28,I28,L28,O28,R28,X28,AA28,AD28)+SUM(C30,F30,I30,L30,O30,R30,X30,AA30,AD30)</f>
        <v>16</v>
      </c>
      <c r="AM28" s="46">
        <f>SUM(E28,H28,K28,N28,Q28,T28,Z28,AC28,AF28)+SUM(E30,H30,K30,N30,Q30,T30,Z30,AC30,AF30)</f>
        <v>65</v>
      </c>
      <c r="AN28" s="89">
        <f>AL28-AM28</f>
        <v>-49</v>
      </c>
      <c r="AO28" s="90"/>
      <c r="AP28" s="55">
        <f>RANK(AT28,AT4:AT43)</f>
        <v>9</v>
      </c>
      <c r="AQ28" s="18"/>
      <c r="AR28" s="41">
        <f>RANK(AL28,AL4:AL43,1)</f>
        <v>2</v>
      </c>
      <c r="AS28" s="41">
        <f>RANK(AN28,AN4:AN43,1)</f>
        <v>3</v>
      </c>
      <c r="AT28" s="41">
        <f>AH28*100+AS28*10+AR28</f>
        <v>632</v>
      </c>
      <c r="AU28" s="41"/>
    </row>
    <row r="29" spans="2:47" ht="11.25" customHeight="1" x14ac:dyDescent="0.15">
      <c r="B29" s="95"/>
      <c r="C29" s="42" t="str">
        <f>IF(C28="","",IF(C28&gt;E28,"○",IF(C28=E28,"△",IF(C28&lt;E28,"●"))))</f>
        <v>●</v>
      </c>
      <c r="D29" s="43"/>
      <c r="E29" s="44"/>
      <c r="F29" s="45" t="str">
        <f>IF(F28="","",IF(F28&gt;H28,"○",IF(F28=H28,"△",IF(F28&lt;H28,"●"))))</f>
        <v>●</v>
      </c>
      <c r="G29" s="43"/>
      <c r="H29" s="44"/>
      <c r="I29" s="45" t="str">
        <f>IF(I28="","",IF(I28&gt;K28,"○",IF(I28=K28,"△",IF(I28&lt;K28,"●"))))</f>
        <v>●</v>
      </c>
      <c r="J29" s="43"/>
      <c r="K29" s="44"/>
      <c r="L29" s="45" t="str">
        <f>IF(L28="","",IF(L28&gt;N28,"○",IF(L28=N28,"△",IF(L28&lt;N28,"●"))))</f>
        <v>●</v>
      </c>
      <c r="M29" s="43"/>
      <c r="N29" s="44"/>
      <c r="O29" s="45" t="str">
        <f>IF(O28="","",IF(O28&gt;Q28,"○",IF(O28=Q28,"△",IF(O28&lt;Q28,"●"))))</f>
        <v>△</v>
      </c>
      <c r="P29" s="43"/>
      <c r="Q29" s="44"/>
      <c r="R29" s="45" t="str">
        <f>IF(R28="","",IF(R28&gt;T28,"○",IF(R28=T28,"△",IF(R28&lt;T28,"●"))))</f>
        <v>●</v>
      </c>
      <c r="S29" s="43"/>
      <c r="T29" s="44"/>
      <c r="U29" s="64"/>
      <c r="V29" s="65"/>
      <c r="W29" s="66"/>
      <c r="X29" s="45" t="str">
        <f>IF(X28="","",IF(X28&gt;Z28,"○",IF(X28=Z28,"△",IF(X28&lt;Z28,"●"))))</f>
        <v>●</v>
      </c>
      <c r="Y29" s="43"/>
      <c r="Z29" s="43"/>
      <c r="AA29" s="45" t="str">
        <f>IF(AA28="","",IF(AA28&gt;AC28,"○",IF(AA28=AC28,"△",IF(AA28&lt;AC28,"●"))))</f>
        <v>●</v>
      </c>
      <c r="AB29" s="43"/>
      <c r="AC29" s="44"/>
      <c r="AD29" s="86" t="str">
        <f>IF(AD28="","",IF(AD28&gt;AF28,"○",IF(AD28=AF28,"△",IF(AD28&lt;AF28,"●"))))</f>
        <v>●</v>
      </c>
      <c r="AE29" s="87"/>
      <c r="AF29" s="88"/>
      <c r="AG29" s="71"/>
      <c r="AH29" s="74"/>
      <c r="AI29" s="47"/>
      <c r="AJ29" s="47"/>
      <c r="AK29" s="47"/>
      <c r="AL29" s="47"/>
      <c r="AM29" s="47"/>
      <c r="AN29" s="45"/>
      <c r="AO29" s="91"/>
      <c r="AP29" s="56"/>
      <c r="AQ29" s="18"/>
      <c r="AR29" s="41"/>
      <c r="AS29" s="41"/>
      <c r="AT29" s="41"/>
      <c r="AU29" s="41"/>
    </row>
    <row r="30" spans="2:47" ht="11.25" customHeight="1" x14ac:dyDescent="0.15">
      <c r="B30" s="95"/>
      <c r="C30" s="29">
        <f>IF(W6="","",W6)</f>
        <v>3</v>
      </c>
      <c r="D30" s="20" t="s">
        <v>25</v>
      </c>
      <c r="E30" s="30">
        <f>IF(U6="","",U6)</f>
        <v>1</v>
      </c>
      <c r="F30" s="31">
        <f>IF(W10="","",W10)</f>
        <v>0</v>
      </c>
      <c r="G30" s="20" t="s">
        <v>25</v>
      </c>
      <c r="H30" s="30">
        <f>IF(U10="","",U10)</f>
        <v>3</v>
      </c>
      <c r="I30" s="31">
        <f>IF(W14="","",W14)</f>
        <v>1</v>
      </c>
      <c r="J30" s="20" t="s">
        <v>25</v>
      </c>
      <c r="K30" s="30">
        <f>IF(U14="","",U14)</f>
        <v>4</v>
      </c>
      <c r="L30" s="31">
        <f>IF(W18="","",W18)</f>
        <v>0</v>
      </c>
      <c r="M30" s="20" t="s">
        <v>25</v>
      </c>
      <c r="N30" s="30">
        <f>IF(U18="","",U18)</f>
        <v>0</v>
      </c>
      <c r="O30" s="31">
        <f>IF(W22="","",W22)</f>
        <v>2</v>
      </c>
      <c r="P30" s="20" t="s">
        <v>25</v>
      </c>
      <c r="Q30" s="30">
        <f>IF(U22="","",U22)</f>
        <v>2</v>
      </c>
      <c r="R30" s="31">
        <f>IF(W26="","",W26)</f>
        <v>0</v>
      </c>
      <c r="S30" s="20" t="s">
        <v>25</v>
      </c>
      <c r="T30" s="30">
        <f>IF(U26="","",U26)</f>
        <v>4</v>
      </c>
      <c r="U30" s="64"/>
      <c r="V30" s="65"/>
      <c r="W30" s="66"/>
      <c r="X30" s="22">
        <v>0</v>
      </c>
      <c r="Y30" s="20" t="s">
        <v>25</v>
      </c>
      <c r="Z30" s="22">
        <v>8</v>
      </c>
      <c r="AA30" s="19">
        <v>0</v>
      </c>
      <c r="AB30" s="20" t="s">
        <v>25</v>
      </c>
      <c r="AC30" s="21">
        <v>3</v>
      </c>
      <c r="AD30" s="19"/>
      <c r="AE30" s="20" t="s">
        <v>25</v>
      </c>
      <c r="AF30" s="22"/>
      <c r="AG30" s="71"/>
      <c r="AH30" s="74"/>
      <c r="AI30" s="47"/>
      <c r="AJ30" s="47"/>
      <c r="AK30" s="47"/>
      <c r="AL30" s="47"/>
      <c r="AM30" s="47"/>
      <c r="AN30" s="45"/>
      <c r="AO30" s="91"/>
      <c r="AP30" s="56"/>
      <c r="AQ30" s="18"/>
      <c r="AR30" s="41"/>
      <c r="AS30" s="41"/>
      <c r="AT30" s="41"/>
      <c r="AU30" s="41"/>
    </row>
    <row r="31" spans="2:47" ht="11.25" customHeight="1" x14ac:dyDescent="0.15">
      <c r="B31" s="95"/>
      <c r="C31" s="99" t="str">
        <f>IF(C30="","",IF(C30&gt;E30,"○",IF(C30=E30,"△",IF(C30&lt;E30,"●"))))</f>
        <v>○</v>
      </c>
      <c r="D31" s="81"/>
      <c r="E31" s="82"/>
      <c r="F31" s="80" t="str">
        <f>IF(F30="","",IF(F30&gt;H30,"○",IF(F30=H30,"△",IF(F30&lt;H30,"●"))))</f>
        <v>●</v>
      </c>
      <c r="G31" s="81"/>
      <c r="H31" s="82"/>
      <c r="I31" s="80" t="str">
        <f>IF(I30="","",IF(I30&gt;K30,"○",IF(I30=K30,"△",IF(I30&lt;K30,"●"))))</f>
        <v>●</v>
      </c>
      <c r="J31" s="81"/>
      <c r="K31" s="82"/>
      <c r="L31" s="80" t="str">
        <f>IF(L30="","",IF(L30&gt;N30,"○",IF(L30=N30,"△",IF(L30&lt;N30,"●"))))</f>
        <v>△</v>
      </c>
      <c r="M31" s="81"/>
      <c r="N31" s="82"/>
      <c r="O31" s="80" t="str">
        <f>IF(O30="","",IF(O30&gt;Q30,"○",IF(O30=Q30,"△",IF(O30&lt;Q30,"●"))))</f>
        <v>△</v>
      </c>
      <c r="P31" s="81"/>
      <c r="Q31" s="82"/>
      <c r="R31" s="80" t="str">
        <f>IF(R30="","",IF(R30&gt;T30,"○",IF(R30=T30,"△",IF(R30&lt;T30,"●"))))</f>
        <v>●</v>
      </c>
      <c r="S31" s="81"/>
      <c r="T31" s="82"/>
      <c r="U31" s="96"/>
      <c r="V31" s="97"/>
      <c r="W31" s="98"/>
      <c r="X31" s="80" t="str">
        <f>IF(X30="","",IF(X30&gt;Z30,"○",IF(X30=Z30,"△",IF(X30&lt;Z30,"●"))))</f>
        <v>●</v>
      </c>
      <c r="Y31" s="81"/>
      <c r="Z31" s="81"/>
      <c r="AA31" s="80" t="str">
        <f>IF(AA30="","",IF(AA30&gt;AC30,"○",IF(AA30=AC30,"△",IF(AA30&lt;AC30,"●"))))</f>
        <v>●</v>
      </c>
      <c r="AB31" s="81"/>
      <c r="AC31" s="82"/>
      <c r="AD31" s="80" t="str">
        <f>IF(AD30="","",IF(AD30&gt;AF30,"○",IF(AD30=AF30,"△",IF(AD30&lt;AF30,"●"))))</f>
        <v/>
      </c>
      <c r="AE31" s="81"/>
      <c r="AF31" s="82"/>
      <c r="AG31" s="84"/>
      <c r="AH31" s="85"/>
      <c r="AI31" s="77"/>
      <c r="AJ31" s="77"/>
      <c r="AK31" s="77"/>
      <c r="AL31" s="77"/>
      <c r="AM31" s="77"/>
      <c r="AN31" s="80"/>
      <c r="AO31" s="92"/>
      <c r="AP31" s="94"/>
      <c r="AQ31" s="18"/>
      <c r="AR31" s="41"/>
      <c r="AS31" s="41"/>
      <c r="AT31" s="41"/>
      <c r="AU31" s="41"/>
    </row>
    <row r="32" spans="2:47" ht="11.25" customHeight="1" x14ac:dyDescent="0.15">
      <c r="B32" s="93" t="s">
        <v>20</v>
      </c>
      <c r="C32" s="23">
        <f>IF(Z4="","",Z4)</f>
        <v>0</v>
      </c>
      <c r="D32" s="24" t="s">
        <v>25</v>
      </c>
      <c r="E32" s="25">
        <f>IF(X4="","",X4)</f>
        <v>0</v>
      </c>
      <c r="F32" s="35">
        <f>IF(Z8="","",Z8)</f>
        <v>5</v>
      </c>
      <c r="G32" s="24" t="s">
        <v>25</v>
      </c>
      <c r="H32" s="25">
        <f>IF(X8="","",X8)</f>
        <v>4</v>
      </c>
      <c r="I32" s="35">
        <f>IF(Z12="","",Z12)</f>
        <v>4</v>
      </c>
      <c r="J32" s="24" t="s">
        <v>25</v>
      </c>
      <c r="K32" s="25">
        <f>IF(X12="","",X12)</f>
        <v>1</v>
      </c>
      <c r="L32" s="35">
        <f>IF(Z16="","",Z16)</f>
        <v>3</v>
      </c>
      <c r="M32" s="24" t="s">
        <v>25</v>
      </c>
      <c r="N32" s="25">
        <f>IF(X16="","",X16)</f>
        <v>2</v>
      </c>
      <c r="O32" s="35">
        <f>IF(Z20="","",Z20)</f>
        <v>10</v>
      </c>
      <c r="P32" s="24" t="s">
        <v>25</v>
      </c>
      <c r="Q32" s="25">
        <f>IF(X20="","",X20)</f>
        <v>0</v>
      </c>
      <c r="R32" s="35">
        <f>IF(Z24="","",Z24)</f>
        <v>0</v>
      </c>
      <c r="S32" s="24" t="s">
        <v>25</v>
      </c>
      <c r="T32" s="25">
        <f>IF(X24="","",X24)</f>
        <v>4</v>
      </c>
      <c r="U32" s="35">
        <f>IF(Z28="","",Z28)</f>
        <v>8</v>
      </c>
      <c r="V32" s="24" t="s">
        <v>25</v>
      </c>
      <c r="W32" s="25">
        <f>IF(X28="","",X28)</f>
        <v>3</v>
      </c>
      <c r="X32" s="61"/>
      <c r="Y32" s="62"/>
      <c r="Z32" s="62"/>
      <c r="AA32" s="26">
        <v>4</v>
      </c>
      <c r="AB32" s="24" t="s">
        <v>25</v>
      </c>
      <c r="AC32" s="27">
        <v>1</v>
      </c>
      <c r="AD32" s="26">
        <v>2</v>
      </c>
      <c r="AE32" s="24" t="s">
        <v>25</v>
      </c>
      <c r="AF32" s="28">
        <v>2</v>
      </c>
      <c r="AG32" s="70">
        <f>IF(C33="○",1,IF(C33="△",1,IF(C33="●",1)))+IF(F33="○",1,IF(F33="△",1,IF(F33="●",1)))+IF(I33="○",1,IF(I33="△",1,IF(I33="●",1)))+IF(L33="○",1,IF(L33="△",1,IF(L33="●",1)))+IF(O33="○",1,IF(O33="△",1,IF(O33="●",1)))+IF(R33="○",1,IF(R33="△",1,IF(R33="●",1)))+IF(U33="○",1,IF(U33="△",1,IF(U33="●",1)))+IF(AA33="○",1,IF(AA33="△",1,IF(AA33="●",1)))+IF(AD33="○",1,IF(AD33="△",1,IF(AD33="●",1)))+IF(C35="○",1,IF(C35="△",1,IF(C35="●",1)))+IF(F35="○",1,IF(F35="△",1,IF(F35="●",1)))+IF(I35="○",1,IF(I35="△",1,IF(I35="●",1)))+IF(L35="○",1,IF(L35="△",1,IF(L35="●",1)))+IF(O35="○",1,IF(O35="△",1,IF(O35="●",1)))+IF(R35="○",1,IF(R35="△",1,IF(R35="●",1)))+IF(U35="○",1,IF(U35="△",1,IF(U35="●",1)))+IF(AA35="○",1,IF(AA35="△",1,IF(AA35="●",1)))+IF(AD35="○",1,IF(AD35="△",1,IF(AD35="●",1)))</f>
        <v>17</v>
      </c>
      <c r="AH32" s="73">
        <f>AI32*3+AJ32</f>
        <v>36</v>
      </c>
      <c r="AI32" s="46">
        <f>IF(C33="○",1,IF(C33="△",0,IF(C33="●",0)))+IF(F33="○",1,IF(F33="△",0,IF(F33="●",0)))+IF(I33="○",1,IF(I33="△",0,IF(I33="●",0)))+IF(L33="○",1,IF(L33="△",0,IF(L33="●",0)))+IF(O33="○",1,IF(O33="△",0,IF(O33="●",0)))+IF(R33="○",1,IF(R33="△",0,IF(R33="●",0)))+IF(U33="○",1,IF(U33="△",0,IF(U33="●",0)))+IF(AA33="○",1,IF(AA33="△",0,IF(AA33="●",0)))+IF(AD33="○",1,IF(AD33="△",0,IF(AD33="●",0)))+IF(C35="○",1,IF(C35="△",0,IF(C35="●",0)))+IF(F35="○",1,IF(F35="△",0,IF(F35="●",0)))+IF(I35="○",1,IF(I35="△",0,IF(I35="●",0)))+IF(L35="○",1,IF(L35="△",0,IF(L35="●",0)))+IF(O35="○",1,IF(O35="△",0,IF(O35="●",0)))+IF(R35="○",1,IF(R35="△",0,IF(R35="●",0)))+IF(U35="○",1,IF(U35="△",0,IF(U35="●",0)))+IF(AA35="○",1,IF(AA35="△",0,IF(AA35="●",0)))+IF(AD35="○",1,IF(AD35="△",0,IF(AD35="●",0)))</f>
        <v>11</v>
      </c>
      <c r="AJ32" s="46">
        <f>IF(C33="○",0,IF(C33="△",1,IF(C33="●",0)))+IF(F33="○",0,IF(F33="△",1,IF(F33="●",0)))+IF(I33="○",0,IF(I33="△",1,IF(I33="●",0)))+IF(L33="○",0,IF(L33="△",1,IF(L33="●",0)))+IF(O33="○",0,IF(O33="△",1,IF(O33="●",0)))+IF(R33="○",0,IF(R33="△",1,IF(R33="●",0)))+IF(U33="○",0,IF(U33="△",1,IF(U33="●",0)))+IF(AA33="○",0,IF(AA33="△",1,IF(AA33="●",0)))+IF(AD33="○",0,IF(AD33="△",1,IF(AD33="●",0)))+IF(C35="○",0,IF(C35="△",1,IF(C35="●",0)))+IF(F35="○",0,IF(F35="△",1,IF(F35="●",0)))+IF(I35="○",0,IF(I35="△",1,IF(I35="●",0)))+IF(L35="○",0,IF(L35="△",1,IF(L35="●",0)))+IF(O35="○",0,IF(O35="△",1,IF(O35="●",0)))+IF(R35="○",0,IF(R35="△",1,IF(R35="●",0)))+IF(U35="○",0,IF(U35="△",1,IF(U35="●",0)))+IF(AA35="○",0,IF(AA35="△",1,IF(AA35="●",0)))+IF(AD35="○",0,IF(AD35="△",1,IF(AD35="●",0)))</f>
        <v>3</v>
      </c>
      <c r="AK32" s="46">
        <f>IF(C33="○",0,IF(C33="△",0,IF(C33="●",1)))+IF(F33="○",0,IF(F33="△",0,IF(F33="●",1)))+IF(I33="○",0,IF(I33="△",0,IF(I33="●",1)))+IF(L33="○",0,IF(L33="△",0,IF(L33="●",1)))+IF(O33="○",0,IF(O33="△",0,IF(O33="●",1)))+IF(R33="○",0,IF(R33="△",0,IF(R33="●",1)))+IF(U33="○",0,IF(U33="△",0,IF(U33="●",1)))+IF(AA33="○",0,IF(AA33="△",0,IF(AA33="●",1)))+IF(AD33="○",0,IF(AD33="△",0,IF(AD33="●",1)))+IF(C35="○",0,IF(C35="△",0,IF(C35="●",1)))+IF(F35="○",0,IF(F35="△",0,IF(F35="●",1)))+IF(I35="○",0,IF(I35="△",0,IF(I35="●",1)))+IF(L35="○",0,IF(L35="△",0,IF(L35="●",1)))+IF(O35="○",0,IF(O35="△",0,IF(O35="●",1)))+IF(R35="○",0,IF(R35="△",0,IF(R35="●",1)))+IF(U35="○",0,IF(U35="△",0,IF(U35="●",1)))+IF(AA35="○",0,IF(AA35="△",0,IF(AA35="●",1)))+IF(AD35="○",0,IF(AD35="△",0,IF(AD35="●",1)))</f>
        <v>3</v>
      </c>
      <c r="AL32" s="46">
        <f>SUM(C32,F32,I32,L32,O32,R32,U32,AA32,AD32)+SUM(C34,F34,I34,L34,O34,R34,U34,AA34,AD34)</f>
        <v>69</v>
      </c>
      <c r="AM32" s="46">
        <f>SUM(E32,H32,K32,N32,Q32,T32,W32,AC32,AF32)+SUM(E34,H34,K34,N34,Q34,T34,W34,AC34,AF34)</f>
        <v>29</v>
      </c>
      <c r="AN32" s="89">
        <f>AL32-AM32</f>
        <v>40</v>
      </c>
      <c r="AO32" s="90"/>
      <c r="AP32" s="55">
        <f>RANK(AT32,AT4:AT43)</f>
        <v>3</v>
      </c>
      <c r="AQ32" s="18"/>
      <c r="AR32" s="41">
        <f>RANK(AL32,AL4:AL43,1)</f>
        <v>7</v>
      </c>
      <c r="AS32" s="41">
        <f>RANK(AN32,AN4:AN43,1)</f>
        <v>7</v>
      </c>
      <c r="AT32" s="41">
        <f>AH32*100+AS32*10+AR32</f>
        <v>3677</v>
      </c>
      <c r="AU32" s="41"/>
    </row>
    <row r="33" spans="2:47" ht="11.25" customHeight="1" x14ac:dyDescent="0.15">
      <c r="B33" s="93"/>
      <c r="C33" s="42" t="str">
        <f>IF(C32="","",IF(C32&gt;E32,"○",IF(C32=E32,"△",IF(C32&lt;E32,"●"))))</f>
        <v>△</v>
      </c>
      <c r="D33" s="43"/>
      <c r="E33" s="44"/>
      <c r="F33" s="45" t="str">
        <f>IF(F32="","",IF(F32&gt;H32,"○",IF(F32=H32,"△",IF(F32&lt;H32,"●"))))</f>
        <v>○</v>
      </c>
      <c r="G33" s="43"/>
      <c r="H33" s="44"/>
      <c r="I33" s="45" t="str">
        <f>IF(I32="","",IF(I32&gt;K32,"○",IF(I32=K32,"△",IF(I32&lt;K32,"●"))))</f>
        <v>○</v>
      </c>
      <c r="J33" s="43"/>
      <c r="K33" s="44"/>
      <c r="L33" s="45" t="str">
        <f>IF(L32="","",IF(L32&gt;N32,"○",IF(L32=N32,"△",IF(L32&lt;N32,"●"))))</f>
        <v>○</v>
      </c>
      <c r="M33" s="43"/>
      <c r="N33" s="44"/>
      <c r="O33" s="45" t="str">
        <f>IF(O32="","",IF(O32&gt;Q32,"○",IF(O32=Q32,"△",IF(O32&lt;Q32,"●"))))</f>
        <v>○</v>
      </c>
      <c r="P33" s="43"/>
      <c r="Q33" s="44"/>
      <c r="R33" s="45" t="str">
        <f>IF(R32="","",IF(R32&gt;T32,"○",IF(R32=T32,"△",IF(R32&lt;T32,"●"))))</f>
        <v>●</v>
      </c>
      <c r="S33" s="43"/>
      <c r="T33" s="44"/>
      <c r="U33" s="45" t="str">
        <f>IF(U32="","",IF(U32&gt;W32,"○",IF(U32=W32,"△",IF(U32&lt;W32,"●"))))</f>
        <v>○</v>
      </c>
      <c r="V33" s="43"/>
      <c r="W33" s="44"/>
      <c r="X33" s="64"/>
      <c r="Y33" s="65"/>
      <c r="Z33" s="65"/>
      <c r="AA33" s="45" t="str">
        <f>IF(AA32="","",IF(AA32&gt;AC32,"○",IF(AA32=AC32,"△",IF(AA32&lt;AC32,"●"))))</f>
        <v>○</v>
      </c>
      <c r="AB33" s="43"/>
      <c r="AC33" s="44"/>
      <c r="AD33" s="86" t="str">
        <f>IF(AD32="","",IF(AD32&gt;AF32,"○",IF(AD32=AF32,"△",IF(AD32&lt;AF32,"●"))))</f>
        <v>△</v>
      </c>
      <c r="AE33" s="87"/>
      <c r="AF33" s="88"/>
      <c r="AG33" s="71"/>
      <c r="AH33" s="74"/>
      <c r="AI33" s="47"/>
      <c r="AJ33" s="47"/>
      <c r="AK33" s="47"/>
      <c r="AL33" s="47"/>
      <c r="AM33" s="47"/>
      <c r="AN33" s="45"/>
      <c r="AO33" s="91"/>
      <c r="AP33" s="56"/>
      <c r="AQ33" s="18"/>
      <c r="AR33" s="41"/>
      <c r="AS33" s="41"/>
      <c r="AT33" s="41"/>
      <c r="AU33" s="41"/>
    </row>
    <row r="34" spans="2:47" ht="11.25" customHeight="1" x14ac:dyDescent="0.15">
      <c r="B34" s="93"/>
      <c r="C34" s="29">
        <f>IF(Z6="","",Z6)</f>
        <v>2</v>
      </c>
      <c r="D34" s="20" t="s">
        <v>25</v>
      </c>
      <c r="E34" s="30">
        <f>IF(X6="","",X6)</f>
        <v>2</v>
      </c>
      <c r="F34" s="31">
        <f>IF(Z10="","",Z10)</f>
        <v>1</v>
      </c>
      <c r="G34" s="20" t="s">
        <v>25</v>
      </c>
      <c r="H34" s="30">
        <f>IF(X10="","",X10)</f>
        <v>4</v>
      </c>
      <c r="I34" s="31">
        <f>IF(Z14="","",Z14)</f>
        <v>3</v>
      </c>
      <c r="J34" s="20" t="s">
        <v>25</v>
      </c>
      <c r="K34" s="30">
        <f>IF(X14="","",X14)</f>
        <v>0</v>
      </c>
      <c r="L34" s="31">
        <f>IF(Z18="","",Z18)</f>
        <v>5</v>
      </c>
      <c r="M34" s="20" t="s">
        <v>25</v>
      </c>
      <c r="N34" s="30">
        <f>IF(X18="","",X18)</f>
        <v>1</v>
      </c>
      <c r="O34" s="31">
        <f>IF(Z22="","",Z22)</f>
        <v>6</v>
      </c>
      <c r="P34" s="20" t="s">
        <v>25</v>
      </c>
      <c r="Q34" s="30">
        <f>IF(X22="","",X22)</f>
        <v>0</v>
      </c>
      <c r="R34" s="31">
        <f>IF(Z26="","",Z26)</f>
        <v>2</v>
      </c>
      <c r="S34" s="20" t="s">
        <v>25</v>
      </c>
      <c r="T34" s="30">
        <f>IF(X26="","",X26)</f>
        <v>5</v>
      </c>
      <c r="U34" s="31">
        <f>IF(Z30="","",Z30)</f>
        <v>8</v>
      </c>
      <c r="V34" s="20" t="s">
        <v>25</v>
      </c>
      <c r="W34" s="30">
        <f>IF(X30="","",X30)</f>
        <v>0</v>
      </c>
      <c r="X34" s="64"/>
      <c r="Y34" s="65"/>
      <c r="Z34" s="65"/>
      <c r="AA34" s="19"/>
      <c r="AB34" s="20" t="s">
        <v>25</v>
      </c>
      <c r="AC34" s="21"/>
      <c r="AD34" s="19">
        <v>6</v>
      </c>
      <c r="AE34" s="20" t="s">
        <v>25</v>
      </c>
      <c r="AF34" s="22">
        <v>0</v>
      </c>
      <c r="AG34" s="71"/>
      <c r="AH34" s="74"/>
      <c r="AI34" s="47"/>
      <c r="AJ34" s="47"/>
      <c r="AK34" s="47"/>
      <c r="AL34" s="47"/>
      <c r="AM34" s="47"/>
      <c r="AN34" s="45"/>
      <c r="AO34" s="91"/>
      <c r="AP34" s="56"/>
      <c r="AQ34" s="18"/>
      <c r="AR34" s="41"/>
      <c r="AS34" s="41"/>
      <c r="AT34" s="41"/>
      <c r="AU34" s="41"/>
    </row>
    <row r="35" spans="2:47" ht="11.25" customHeight="1" x14ac:dyDescent="0.15">
      <c r="B35" s="93"/>
      <c r="C35" s="42" t="str">
        <f>IF(C34="","",IF(C34&gt;E34,"○",IF(C34=E34,"△",IF(C34&lt;E34,"●"))))</f>
        <v>△</v>
      </c>
      <c r="D35" s="43"/>
      <c r="E35" s="44"/>
      <c r="F35" s="45" t="str">
        <f>IF(F34="","",IF(F34&gt;H34,"○",IF(F34=H34,"△",IF(F34&lt;H34,"●"))))</f>
        <v>●</v>
      </c>
      <c r="G35" s="43"/>
      <c r="H35" s="44"/>
      <c r="I35" s="45" t="str">
        <f>IF(I34="","",IF(I34&gt;K34,"○",IF(I34=K34,"△",IF(I34&lt;K34,"●"))))</f>
        <v>○</v>
      </c>
      <c r="J35" s="43"/>
      <c r="K35" s="44"/>
      <c r="L35" s="45" t="str">
        <f>IF(L34="","",IF(L34&gt;N34,"○",IF(L34=N34,"△",IF(L34&lt;N34,"●"))))</f>
        <v>○</v>
      </c>
      <c r="M35" s="43"/>
      <c r="N35" s="44"/>
      <c r="O35" s="45" t="str">
        <f>IF(O34="","",IF(O34&gt;Q34,"○",IF(O34=Q34,"△",IF(O34&lt;Q34,"●"))))</f>
        <v>○</v>
      </c>
      <c r="P35" s="43"/>
      <c r="Q35" s="44"/>
      <c r="R35" s="45" t="str">
        <f>IF(R34="","",IF(R34&gt;T34,"○",IF(R34=T34,"△",IF(R34&lt;T34,"●"))))</f>
        <v>●</v>
      </c>
      <c r="S35" s="43"/>
      <c r="T35" s="44"/>
      <c r="U35" s="45" t="str">
        <f>IF(U34="","",IF(U34&gt;W34,"○",IF(U34=W34,"△",IF(U34&lt;W34,"●"))))</f>
        <v>○</v>
      </c>
      <c r="V35" s="43"/>
      <c r="W35" s="44"/>
      <c r="X35" s="64"/>
      <c r="Y35" s="65"/>
      <c r="Z35" s="65"/>
      <c r="AA35" s="45" t="str">
        <f>IF(AA34="","",IF(AA34&gt;AC34,"○",IF(AA34=AC34,"△",IF(AA34&lt;AC34,"●"))))</f>
        <v/>
      </c>
      <c r="AB35" s="43"/>
      <c r="AC35" s="44"/>
      <c r="AD35" s="80" t="str">
        <f>IF(AD34="","",IF(AD34&gt;AF34,"○",IF(AD34=AF34,"△",IF(AD34&lt;AF34,"●"))))</f>
        <v>○</v>
      </c>
      <c r="AE35" s="81"/>
      <c r="AF35" s="82"/>
      <c r="AG35" s="84"/>
      <c r="AH35" s="85"/>
      <c r="AI35" s="77"/>
      <c r="AJ35" s="77"/>
      <c r="AK35" s="77"/>
      <c r="AL35" s="77"/>
      <c r="AM35" s="77"/>
      <c r="AN35" s="80"/>
      <c r="AO35" s="92"/>
      <c r="AP35" s="56"/>
      <c r="AQ35" s="18"/>
      <c r="AR35" s="41"/>
      <c r="AS35" s="41"/>
      <c r="AT35" s="41"/>
      <c r="AU35" s="41"/>
    </row>
    <row r="36" spans="2:47" ht="11.25" customHeight="1" x14ac:dyDescent="0.15">
      <c r="B36" s="83" t="s">
        <v>21</v>
      </c>
      <c r="C36" s="23">
        <f>IF(AC4="","",AC4)</f>
        <v>7</v>
      </c>
      <c r="D36" s="24" t="s">
        <v>25</v>
      </c>
      <c r="E36" s="25">
        <f>IF(AA4="","",AA4)</f>
        <v>1</v>
      </c>
      <c r="F36" s="35">
        <f>IF(AC8="","",AC8)</f>
        <v>3</v>
      </c>
      <c r="G36" s="24" t="s">
        <v>25</v>
      </c>
      <c r="H36" s="25">
        <f>IF(AA8="","",AA8)</f>
        <v>2</v>
      </c>
      <c r="I36" s="35">
        <f>IF(AC12="","",AC12)</f>
        <v>7</v>
      </c>
      <c r="J36" s="24" t="s">
        <v>25</v>
      </c>
      <c r="K36" s="25">
        <f>IF(AA12="","",AA12)</f>
        <v>2</v>
      </c>
      <c r="L36" s="35">
        <f>IF(AC16="","",AC16)</f>
        <v>5</v>
      </c>
      <c r="M36" s="24" t="s">
        <v>25</v>
      </c>
      <c r="N36" s="25">
        <f>IF(AA16="","",AA16)</f>
        <v>2</v>
      </c>
      <c r="O36" s="35">
        <f>IF(AC20="","",AC20)</f>
        <v>14</v>
      </c>
      <c r="P36" s="24" t="s">
        <v>25</v>
      </c>
      <c r="Q36" s="25">
        <f>IF(AA20="","",AA20)</f>
        <v>0</v>
      </c>
      <c r="R36" s="35">
        <f>IF(AC24="","",AC24)</f>
        <v>1</v>
      </c>
      <c r="S36" s="24" t="s">
        <v>25</v>
      </c>
      <c r="T36" s="25">
        <f>IF(AA24="","",AA24)</f>
        <v>3</v>
      </c>
      <c r="U36" s="35">
        <f>IF(AC28="","",AC28)</f>
        <v>6</v>
      </c>
      <c r="V36" s="24" t="s">
        <v>25</v>
      </c>
      <c r="W36" s="25">
        <f>IF(AA28="","",AA28)</f>
        <v>1</v>
      </c>
      <c r="X36" s="35">
        <f>IF(AC32="","",AC32)</f>
        <v>1</v>
      </c>
      <c r="Y36" s="24" t="s">
        <v>25</v>
      </c>
      <c r="Z36" s="24">
        <f>IF(AA32="","",AA32)</f>
        <v>4</v>
      </c>
      <c r="AA36" s="61"/>
      <c r="AB36" s="62"/>
      <c r="AC36" s="63"/>
      <c r="AD36" s="26">
        <v>11</v>
      </c>
      <c r="AE36" s="24" t="s">
        <v>25</v>
      </c>
      <c r="AF36" s="27">
        <v>0</v>
      </c>
      <c r="AG36" s="70">
        <f>IF(C37="○",1,IF(C37="△",1,IF(C37="●",1)))+IF(F37="○",1,IF(F37="△",1,IF(F37="●",1)))+IF(I37="○",1,IF(I37="△",1,IF(I37="●",1)))+IF(L37="○",1,IF(L37="△",1,IF(L37="●",1)))+IF(O37="○",1,IF(O37="△",1,IF(O37="●",1)))+IF(R37="○",1,IF(R37="△",1,IF(R37="●",1)))+IF(U37="○",1,IF(U37="△",1,IF(U37="●",1)))+IF(X37="○",1,IF(X37="△",1,IF(X37="●",1)))+IF(AD37="○",1,IF(AD37="△",1,IF(AD37="●",1)))+IF(C39="○",1,IF(C39="△",1,IF(C39="●",1)))+IF(F39="○",1,IF(F39="△",1,IF(F39="●",1)))+IF(I39="○",1,IF(I39="△",1,IF(I39="●",1)))+IF(L39="○",1,IF(L39="△",1,IF(L39="●",1)))+IF(O39="○",1,IF(O39="△",1,IF(O39="●",1)))+IF(R39="○",1,IF(R39="△",1,IF(R39="●",1)))+IF(U39="○",1,IF(U39="△",1,IF(U39="●",1)))+IF(X39="○",1,IF(X39="△",1,IF(X39="●",1)))+IF(AD39="○",1,IF(AD39="△",1,IF(AD39="●",1)))</f>
        <v>17</v>
      </c>
      <c r="AH36" s="73">
        <f>AI36*3+AJ36</f>
        <v>40</v>
      </c>
      <c r="AI36" s="46">
        <f>IF(C37="○",1,IF(C37="△",0,IF(C37="●",0)))+IF(F37="○",1,IF(F37="△",0,IF(F37="●",0)))+IF(I37="○",1,IF(I37="△",0,IF(I37="●",0)))+IF(L37="○",1,IF(L37="△",0,IF(L37="●",0)))+IF(O37="○",1,IF(O37="△",0,IF(O37="●",0)))+IF(R37="○",1,IF(R37="△",0,IF(R37="●",0)))+IF(U37="○",1,IF(U37="△",0,IF(U37="●",0)))+IF(X37="○",1,IF(X37="△",0,IF(X37="●",0)))+IF(AD37="○",1,IF(AD37="△",0,IF(AD37="●",0)))+IF(C39="○",1,IF(C39="△",0,IF(C39="●",0)))+IF(F39="○",1,IF(F39="△",0,IF(F39="●",0)))+IF(I39="○",1,IF(I39="△",0,IF(I39="●",0)))+IF(L39="○",1,IF(L39="△",0,IF(L39="●",0)))+IF(O39="○",1,IF(O39="△",0,IF(O39="●",0)))+IF(R39="○",1,IF(R39="△",0,IF(R39="●",0)))+IF(U39="○",1,IF(U39="△",0,IF(U39="●",0)))+IF(X39="○",1,IF(X39="△",0,IF(X39="●",0)))+IF(AD39="○",1,IF(AD39="△",0,IF(AD39="●",0)))</f>
        <v>13</v>
      </c>
      <c r="AJ36" s="46">
        <f>IF(C37="○",0,IF(C37="△",1,IF(C37="●",0)))+IF(F37="○",0,IF(F37="△",1,IF(F37="●",0)))+IF(I37="○",0,IF(I37="△",1,IF(I37="●",0)))+IF(L37="○",0,IF(L37="△",1,IF(L37="●",0)))+IF(O37="○",0,IF(O37="△",1,IF(O37="●",0)))+IF(R37="○",0,IF(R37="△",1,IF(R37="●",0)))+IF(U37="○",0,IF(U37="△",1,IF(U37="●",0)))+IF(X37="○",0,IF(X37="△",1,IF(X37="●",0)))+IF(AD37="○",0,IF(AD37="△",1,IF(AD37="●",0)))+IF(C39="○",0,IF(C39="△",1,IF(C39="●",0)))+IF(F39="○",0,IF(F39="△",1,IF(F39="●",0)))+IF(I39="○",0,IF(I39="△",1,IF(I39="●",0)))+IF(L39="○",0,IF(L39="△",1,IF(L39="●",0)))+IF(O39="○",0,IF(O39="△",1,IF(O39="●",0)))+IF(R39="○",0,IF(R39="△",1,IF(R39="●",0)))+IF(U39="○",0,IF(U39="△",1,IF(U39="●",0)))+IF(X39="○",0,IF(X39="△",1,IF(X39="●",0)))+IF(AD39="○",0,IF(AD39="△",1,IF(AD39="●",0)))</f>
        <v>1</v>
      </c>
      <c r="AK36" s="46">
        <f>IF(C37="○",0,IF(C37="△",0,IF(C37="●",1)))+IF(F37="○",0,IF(F37="△",0,IF(F37="●",1)))+IF(I37="○",0,IF(I37="△",0,IF(I37="●",1)))+IF(L37="○",0,IF(L37="△",0,IF(L37="●",1)))+IF(O37="○",0,IF(O37="△",0,IF(O37="●",1)))+IF(R37="○",0,IF(R37="△",0,IF(R37="●",1)))+IF(U37="○",0,IF(U37="△",0,IF(U37="●",1)))+IF(X37="○",0,IF(X37="△",0,IF(X37="●",1)))+IF(AD37="○",0,IF(AD37="△",0,IF(AD37="●",1)))+IF(C39="○",0,IF(C39="△",0,IF(C39="●",1)))+IF(F39="○",0,IF(F39="△",0,IF(F39="●",1)))+IF(I39="○",0,IF(I39="△",0,IF(I39="●",1)))+IF(L39="○",0,IF(L39="△",0,IF(L39="●",1)))+IF(O39="○",0,IF(O39="△",0,IF(O39="●",1)))+IF(R39="○",0,IF(R39="△",0,IF(R39="●",1)))+IF(U39="○",0,IF(U39="△",0,IF(U39="●",1)))+IF(X39="○",0,IF(X39="△",0,IF(X39="●",1)))+IF(AD39="○",0,IF(AD39="△",0,IF(AD39="●",1)))</f>
        <v>3</v>
      </c>
      <c r="AL36" s="46">
        <f>SUM(C36,F36,I36,L36,O36,R36,U36,X36,AD36)+SUM(C38,F38,I38,L38,O38,R38,U38,X38,AD38)</f>
        <v>89</v>
      </c>
      <c r="AM36" s="46">
        <f>SUM(E36,H36,K36,N36,Q36,T36,W36,Z36,AF36)+SUM(E38,H38,K38,N38,Q38,T38,W38,Z38,AF38)</f>
        <v>24</v>
      </c>
      <c r="AN36" s="49">
        <f>AL36-AM36</f>
        <v>65</v>
      </c>
      <c r="AO36" s="50"/>
      <c r="AP36" s="55">
        <f>RANK(AT36,AT4:AT43)</f>
        <v>2</v>
      </c>
      <c r="AQ36" s="32"/>
      <c r="AR36" s="41">
        <f>RANK(AL36,AL4:AL43,1)</f>
        <v>10</v>
      </c>
      <c r="AS36" s="41">
        <f>RANK(AN36,AN4:AN43,1)</f>
        <v>9</v>
      </c>
      <c r="AT36" s="41">
        <f>AH36*100+AS36*10+AR36</f>
        <v>4100</v>
      </c>
      <c r="AU36" s="41"/>
    </row>
    <row r="37" spans="2:47" ht="11.25" customHeight="1" x14ac:dyDescent="0.15">
      <c r="B37" s="83"/>
      <c r="C37" s="42" t="str">
        <f>IF(C36="","",IF(C36&gt;E36,"○",IF(C36=E36,"△",IF(C36&lt;E36,"●"))))</f>
        <v>○</v>
      </c>
      <c r="D37" s="43"/>
      <c r="E37" s="44"/>
      <c r="F37" s="45" t="str">
        <f>IF(F36="","",IF(F36&gt;H36,"○",IF(F36=H36,"△",IF(F36&lt;H36,"●"))))</f>
        <v>○</v>
      </c>
      <c r="G37" s="43"/>
      <c r="H37" s="44"/>
      <c r="I37" s="45" t="str">
        <f>IF(I36="","",IF(I36&gt;K36,"○",IF(I36=K36,"△",IF(I36&lt;K36,"●"))))</f>
        <v>○</v>
      </c>
      <c r="J37" s="43"/>
      <c r="K37" s="44"/>
      <c r="L37" s="45" t="str">
        <f>IF(L36="","",IF(L36&gt;N36,"○",IF(L36=N36,"△",IF(L36&lt;N36,"●"))))</f>
        <v>○</v>
      </c>
      <c r="M37" s="43"/>
      <c r="N37" s="44"/>
      <c r="O37" s="45" t="str">
        <f>IF(O36="","",IF(O36&gt;Q36,"○",IF(O36=Q36,"△",IF(O36&lt;Q36,"●"))))</f>
        <v>○</v>
      </c>
      <c r="P37" s="43"/>
      <c r="Q37" s="44"/>
      <c r="R37" s="45" t="str">
        <f>IF(R36="","",IF(R36&gt;T36,"○",IF(R36=T36,"△",IF(R36&lt;T36,"●"))))</f>
        <v>●</v>
      </c>
      <c r="S37" s="43"/>
      <c r="T37" s="44"/>
      <c r="U37" s="45" t="str">
        <f>IF(U36="","",IF(U36&gt;W36,"○",IF(U36=W36,"△",IF(U36&lt;W36,"●"))))</f>
        <v>○</v>
      </c>
      <c r="V37" s="43"/>
      <c r="W37" s="44"/>
      <c r="X37" s="45" t="str">
        <f>IF(X36="","",IF(X36&gt;Z36,"○",IF(X36=Z36,"△",IF(X36&lt;Z36,"●"))))</f>
        <v>●</v>
      </c>
      <c r="Y37" s="43"/>
      <c r="Z37" s="43"/>
      <c r="AA37" s="64"/>
      <c r="AB37" s="65"/>
      <c r="AC37" s="66"/>
      <c r="AD37" s="86" t="str">
        <f>IF(AD36="","",IF(AD36&gt;AF36,"○",IF(AD36=AF36,"△",IF(AD36&lt;AF36,"●"))))</f>
        <v>○</v>
      </c>
      <c r="AE37" s="87"/>
      <c r="AF37" s="88"/>
      <c r="AG37" s="71"/>
      <c r="AH37" s="74"/>
      <c r="AI37" s="47"/>
      <c r="AJ37" s="47"/>
      <c r="AK37" s="47"/>
      <c r="AL37" s="47"/>
      <c r="AM37" s="47"/>
      <c r="AN37" s="51"/>
      <c r="AO37" s="52"/>
      <c r="AP37" s="56"/>
      <c r="AQ37" s="32"/>
      <c r="AR37" s="41"/>
      <c r="AS37" s="41"/>
      <c r="AT37" s="41"/>
      <c r="AU37" s="41"/>
    </row>
    <row r="38" spans="2:47" ht="11.25" customHeight="1" x14ac:dyDescent="0.15">
      <c r="B38" s="83"/>
      <c r="C38" s="29">
        <f>IF(AC6="","",AC6)</f>
        <v>1</v>
      </c>
      <c r="D38" s="20" t="s">
        <v>25</v>
      </c>
      <c r="E38" s="30">
        <f>IF(AA6="","",AA6)</f>
        <v>0</v>
      </c>
      <c r="F38" s="31">
        <f>IF(AC10="","",AC10)</f>
        <v>4</v>
      </c>
      <c r="G38" s="20" t="s">
        <v>25</v>
      </c>
      <c r="H38" s="30">
        <f>IF(AA10="","",AA10)</f>
        <v>3</v>
      </c>
      <c r="I38" s="31">
        <f>IF(AC14="","",AC14)</f>
        <v>4</v>
      </c>
      <c r="J38" s="20" t="s">
        <v>25</v>
      </c>
      <c r="K38" s="30">
        <f>IF(AA14="","",AA14)</f>
        <v>0</v>
      </c>
      <c r="L38" s="31">
        <f>IF(AC18="","",AC18)</f>
        <v>6</v>
      </c>
      <c r="M38" s="20" t="s">
        <v>25</v>
      </c>
      <c r="N38" s="30">
        <f>IF(AA18="","",AA18)</f>
        <v>1</v>
      </c>
      <c r="O38" s="31">
        <f>IF(AC22="","",AC22)</f>
        <v>1</v>
      </c>
      <c r="P38" s="20" t="s">
        <v>25</v>
      </c>
      <c r="Q38" s="30">
        <f>IF(AA22="","",AA22)</f>
        <v>1</v>
      </c>
      <c r="R38" s="31">
        <f>IF(AC26="","",AC26)</f>
        <v>1</v>
      </c>
      <c r="S38" s="20" t="s">
        <v>25</v>
      </c>
      <c r="T38" s="30">
        <f>IF(AA26="","",AA26)</f>
        <v>4</v>
      </c>
      <c r="U38" s="31">
        <f>IF(AC30="","",AC30)</f>
        <v>3</v>
      </c>
      <c r="V38" s="20" t="s">
        <v>25</v>
      </c>
      <c r="W38" s="30">
        <f>IF(AA30="","",AA30)</f>
        <v>0</v>
      </c>
      <c r="X38" s="31" t="str">
        <f>IF(AC34="","",AC34)</f>
        <v/>
      </c>
      <c r="Y38" s="20" t="s">
        <v>25</v>
      </c>
      <c r="Z38" s="20" t="str">
        <f>IF(AA34="","",AA34)</f>
        <v/>
      </c>
      <c r="AA38" s="64"/>
      <c r="AB38" s="65"/>
      <c r="AC38" s="66"/>
      <c r="AD38" s="19">
        <v>14</v>
      </c>
      <c r="AE38" s="20" t="s">
        <v>25</v>
      </c>
      <c r="AF38" s="21">
        <v>0</v>
      </c>
      <c r="AG38" s="71"/>
      <c r="AH38" s="74"/>
      <c r="AI38" s="47"/>
      <c r="AJ38" s="47"/>
      <c r="AK38" s="47"/>
      <c r="AL38" s="47"/>
      <c r="AM38" s="47"/>
      <c r="AN38" s="51"/>
      <c r="AO38" s="52"/>
      <c r="AP38" s="56"/>
      <c r="AQ38" s="32"/>
      <c r="AR38" s="41"/>
      <c r="AS38" s="41"/>
      <c r="AT38" s="41"/>
      <c r="AU38" s="41"/>
    </row>
    <row r="39" spans="2:47" ht="11.25" customHeight="1" x14ac:dyDescent="0.15">
      <c r="B39" s="83"/>
      <c r="C39" s="42" t="str">
        <f>IF(C38="","",IF(C38&gt;E38,"○",IF(C38=E38,"△",IF(C38&lt;E38,"●"))))</f>
        <v>○</v>
      </c>
      <c r="D39" s="43"/>
      <c r="E39" s="44"/>
      <c r="F39" s="45" t="str">
        <f>IF(F38="","",IF(F38&gt;H38,"○",IF(F38=H38,"△",IF(F38&lt;H38,"●"))))</f>
        <v>○</v>
      </c>
      <c r="G39" s="43"/>
      <c r="H39" s="44"/>
      <c r="I39" s="45" t="str">
        <f>IF(I38="","",IF(I38&gt;K38,"○",IF(I38=K38,"△",IF(I38&lt;K38,"●"))))</f>
        <v>○</v>
      </c>
      <c r="J39" s="43"/>
      <c r="K39" s="44"/>
      <c r="L39" s="45" t="str">
        <f>IF(L38="","",IF(L38&gt;N38,"○",IF(L38=N38,"△",IF(L38&lt;N38,"●"))))</f>
        <v>○</v>
      </c>
      <c r="M39" s="43"/>
      <c r="N39" s="44"/>
      <c r="O39" s="45" t="str">
        <f>IF(O38="","",IF(O38&gt;Q38,"○",IF(O38=Q38,"△",IF(O38&lt;Q38,"●"))))</f>
        <v>△</v>
      </c>
      <c r="P39" s="43"/>
      <c r="Q39" s="44"/>
      <c r="R39" s="45" t="str">
        <f>IF(R38="","",IF(R38&gt;T38,"○",IF(R38=T38,"△",IF(R38&lt;T38,"●"))))</f>
        <v>●</v>
      </c>
      <c r="S39" s="43"/>
      <c r="T39" s="44"/>
      <c r="U39" s="45" t="str">
        <f>IF(U38="","",IF(U38&gt;W38,"○",IF(U38=W38,"△",IF(U38&lt;W38,"●"))))</f>
        <v>○</v>
      </c>
      <c r="V39" s="43"/>
      <c r="W39" s="44"/>
      <c r="X39" s="45" t="str">
        <f>IF(X38="","",IF(X38&gt;Z38,"○",IF(X38=Z38,"△",IF(X38&lt;Z38,"●"))))</f>
        <v/>
      </c>
      <c r="Y39" s="43"/>
      <c r="Z39" s="43"/>
      <c r="AA39" s="64"/>
      <c r="AB39" s="65"/>
      <c r="AC39" s="66"/>
      <c r="AD39" s="45" t="str">
        <f>IF(AD38="","",IF(AD38&gt;AF38,"○",IF(AD38=AF38,"△",IF(AD38&lt;AF38,"●"))))</f>
        <v>○</v>
      </c>
      <c r="AE39" s="43"/>
      <c r="AF39" s="44"/>
      <c r="AG39" s="84"/>
      <c r="AH39" s="85"/>
      <c r="AI39" s="77"/>
      <c r="AJ39" s="77"/>
      <c r="AK39" s="77"/>
      <c r="AL39" s="77"/>
      <c r="AM39" s="77"/>
      <c r="AN39" s="78"/>
      <c r="AO39" s="79"/>
      <c r="AP39" s="56"/>
      <c r="AQ39" s="32"/>
      <c r="AR39" s="41"/>
      <c r="AS39" s="41"/>
      <c r="AT39" s="41"/>
      <c r="AU39" s="41"/>
    </row>
    <row r="40" spans="2:47" ht="11.25" customHeight="1" x14ac:dyDescent="0.15">
      <c r="B40" s="58" t="s">
        <v>22</v>
      </c>
      <c r="C40" s="23">
        <f>IF(AF4="","",AF4)</f>
        <v>0</v>
      </c>
      <c r="D40" s="24" t="s">
        <v>25</v>
      </c>
      <c r="E40" s="25">
        <f>IF(AD4="","",AD4)</f>
        <v>4</v>
      </c>
      <c r="F40" s="35">
        <f>IF(AF8="","",AF8)</f>
        <v>0</v>
      </c>
      <c r="G40" s="24" t="s">
        <v>25</v>
      </c>
      <c r="H40" s="25">
        <f>IF(AD8="","",AD8)</f>
        <v>6</v>
      </c>
      <c r="I40" s="35">
        <f>IF(AF12="","",AF12)</f>
        <v>2</v>
      </c>
      <c r="J40" s="24" t="s">
        <v>25</v>
      </c>
      <c r="K40" s="25">
        <f>IF(AD12="","",AD12)</f>
        <v>1</v>
      </c>
      <c r="L40" s="35">
        <f>IF(AF16="","",AF16)</f>
        <v>3</v>
      </c>
      <c r="M40" s="24" t="s">
        <v>25</v>
      </c>
      <c r="N40" s="25">
        <f>IF(AD16="","",AD16)</f>
        <v>3</v>
      </c>
      <c r="O40" s="35">
        <f>IF(AF20="","",AF20)</f>
        <v>3</v>
      </c>
      <c r="P40" s="24" t="s">
        <v>25</v>
      </c>
      <c r="Q40" s="25">
        <f>IF(AD20="","",AD20)</f>
        <v>3</v>
      </c>
      <c r="R40" s="35">
        <f>IF(AF24="","",AF24)</f>
        <v>0</v>
      </c>
      <c r="S40" s="24" t="s">
        <v>25</v>
      </c>
      <c r="T40" s="25">
        <f>IF(AD24="","",AD24)</f>
        <v>5</v>
      </c>
      <c r="U40" s="35">
        <f>IF(AF28="","",AF28)</f>
        <v>5</v>
      </c>
      <c r="V40" s="24" t="s">
        <v>25</v>
      </c>
      <c r="W40" s="25">
        <f>IF(AD28="","",AD28)</f>
        <v>2</v>
      </c>
      <c r="X40" s="35">
        <f>IF(AF32="","",AF32)</f>
        <v>2</v>
      </c>
      <c r="Y40" s="24" t="s">
        <v>25</v>
      </c>
      <c r="Z40" s="24">
        <f>IF(AD32="","",AD32)</f>
        <v>2</v>
      </c>
      <c r="AA40" s="35">
        <f>IF(AF36="","",AF36)</f>
        <v>0</v>
      </c>
      <c r="AB40" s="24" t="s">
        <v>25</v>
      </c>
      <c r="AC40" s="24">
        <f>IF(AD36="","",AD36)</f>
        <v>11</v>
      </c>
      <c r="AD40" s="61"/>
      <c r="AE40" s="62"/>
      <c r="AF40" s="63"/>
      <c r="AG40" s="70">
        <f>IF(C41="○",1,IF(C41="△",1,IF(C41="●",1)))+IF(F41="○",1,IF(F41="△",1,IF(F41="●",1)))+IF(I41="○",1,IF(I41="△",1,IF(I41="●",1)))+IF(L41="○",1,IF(L41="△",1,IF(L41="●",1)))+IF(O41="○",1,IF(O41="△",1,IF(O41="●",1)))+IF(R41="○",1,IF(R41="△",1,IF(R41="●",1)))+IF(U41="○",1,IF(U41="△",1,IF(U41="●",1)))+IF(X41="○",1,IF(X41="△",1,IF(X41="●",1)))+IF(AA41="○",1,IF(AA41="△",1,IF(AA41="●",1)))+IF(C43="○",1,IF(C43="△",1,IF(C43="●",1)))+IF(F43="○",1,IF(F43="△",1,IF(F43="●",1)))+IF(I43="○",1,IF(I43="△",1,IF(I43="●",1)))+IF(L43="○",1,IF(L43="△",1,IF(L43="●",1)))+IF(O43="○",1,IF(O43="△",1,IF(O43="●",1)))+IF(R43="○",1,IF(R43="△",1,IF(R43="●",1)))+IF(U43="○",1,IF(U43="△",1,IF(U43="●",1)))+IF(X43="○",1,IF(X43="△",1,IF(X43="●",1)))+IF(AA43="○",1,IF(AA43="△",1,IF(AA43="●",1)))</f>
        <v>17</v>
      </c>
      <c r="AH40" s="73">
        <f>AI40*3+AJ40</f>
        <v>16</v>
      </c>
      <c r="AI40" s="46">
        <f>IF(C41="○",1,IF(C41="△",0,IF(C41="●",0)))+IF(F41="○",1,IF(F41="△",0,IF(F41="●",0)))+IF(I41="○",1,IF(I41="△",0,IF(I41="●",0)))+IF(L41="○",1,IF(L41="△",0,IF(L41="●",0)))+IF(O41="○",1,IF(O41="△",0,IF(O41="●",0)))+IF(R41="○",1,IF(R41="△",0,IF(R41="●",0)))+IF(U41="○",1,IF(U41="△",0,IF(U41="●",0)))+IF(X41="○",1,IF(X41="△",0,IF(X41="●",0)))+IF(AA41="○",1,IF(AA41="△",0,IF(AA41="●",0)))+IF(C43="○",1,IF(C43="△",0,IF(C43="●",0)))+IF(F43="○",1,IF(F43="△",0,IF(F43="●",0)))+IF(I43="○",1,IF(I43="△",0,IF(I43="●",0)))+IF(L43="○",1,IF(L43="△",0,IF(L43="●",0)))+IF(O43="○",1,IF(O43="△",0,IF(O43="●",0)))+IF(R43="○",1,IF(R43="△",0,IF(R43="●",0)))+IF(U43="○",1,IF(U43="△",0,IF(U43="●",0)))+IF(X43="○",1,IF(X43="△",0,IF(X43="●",0)))+IF(AA43="○",1,IF(AA43="△",0,IF(AA43="●",0)))</f>
        <v>4</v>
      </c>
      <c r="AJ40" s="46">
        <f>IF(C41="○",0,IF(C41="△",1,IF(C41="●",0)))+IF(F41="○",0,IF(F41="△",1,IF(F41="●",0)))+IF(I41="○",0,IF(I41="△",1,IF(I41="●",0)))+IF(L41="○",0,IF(L41="△",1,IF(L41="●",0)))+IF(O41="○",0,IF(O41="△",1,IF(O41="●",0)))+IF(R41="○",0,IF(R41="△",1,IF(R41="●",0)))+IF(U41="○",0,IF(U41="△",1,IF(U41="●",0)))+IF(X41="○",0,IF(X41="△",1,IF(X41="●",0)))+IF(AA41="○",0,IF(AA41="△",1,IF(AA41="●",0)))+IF(C43="○",0,IF(C43="△",1,IF(C43="●",0)))+IF(F43="○",0,IF(F43="△",1,IF(F43="●",0)))+IF(I43="○",0,IF(I43="△",1,IF(I43="●",0)))+IF(L43="○",0,IF(L43="△",1,IF(L43="●",0)))+IF(O43="○",0,IF(O43="△",1,IF(O43="●",0)))+IF(R43="○",0,IF(R43="△",1,IF(R43="●",0)))+IF(U43="○",0,IF(U43="△",1,IF(U43="●",0)))+IF(X43="○",0,IF(X43="△",1,IF(X43="●",0)))+IF(AA43="○",0,IF(AA43="△",1,IF(AA43="●",0)))</f>
        <v>4</v>
      </c>
      <c r="AK40" s="46">
        <f>IF(C41="○",0,IF(C41="△",0,IF(C41="●",1)))+IF(F41="○",0,IF(F41="△",0,IF(F41="●",1)))+IF(I41="○",0,IF(I41="△",0,IF(I41="●",1)))+IF(L41="○",0,IF(L41="△",0,IF(L41="●",1)))+IF(O41="○",0,IF(O41="△",0,IF(O41="●",1)))+IF(R41="○",0,IF(R41="△",0,IF(R41="●",1)))+IF(U41="○",0,IF(U41="△",0,IF(U41="●",1)))+IF(X41="○",0,IF(X41="△",0,IF(X41="●",1)))+IF(AA41="○",0,IF(AA41="△",0,IF(AA41="●",1)))+IF(C43="○",0,IF(C43="△",0,IF(C43="●",1)))+IF(F43="○",0,IF(F43="△",0,IF(F43="●",1)))+IF(I43="○",0,IF(I43="△",0,IF(I43="●",1)))+IF(L43="○",0,IF(L43="△",0,IF(L43="●",1)))+IF(O43="○",0,IF(O43="△",0,IF(O43="●",1)))+IF(R43="○",0,IF(R43="△",0,IF(R43="●",1)))+IF(U43="○",0,IF(U43="△",0,IF(U43="●",1)))+IF(X43="○",0,IF(X43="△",0,IF(X43="●",1)))+IF(AA43="○",0,IF(AA43="△",0,IF(AA43="●",1)))</f>
        <v>9</v>
      </c>
      <c r="AL40" s="46">
        <f>SUM(C40,F40,I40,L40,O40,R40,U40,X40,AA40)+SUM(C42,F42,I42,L42,O42,R42,U42,X42,AA42)</f>
        <v>25</v>
      </c>
      <c r="AM40" s="46">
        <f>SUM(E40,H40,K40,N40,Q40,T40,W40,Z40,AC40,)+SUM(E42,H42,K42,N42,Q42,T42,W42,Z42,AC42)</f>
        <v>78</v>
      </c>
      <c r="AN40" s="49">
        <f>AL40-AM40</f>
        <v>-53</v>
      </c>
      <c r="AO40" s="50"/>
      <c r="AP40" s="55">
        <f>RANK(AT40,AT4:AT43)</f>
        <v>8</v>
      </c>
      <c r="AR40" s="41">
        <f>RANK(AL40,AL4:AL43,1)</f>
        <v>4</v>
      </c>
      <c r="AS40" s="41">
        <f>RANK(AN40,AN4:AN43,1)</f>
        <v>2</v>
      </c>
      <c r="AT40" s="41">
        <f>AH40*100+AS40*10+AR40</f>
        <v>1624</v>
      </c>
      <c r="AU40" s="41"/>
    </row>
    <row r="41" spans="2:47" ht="11.25" customHeight="1" x14ac:dyDescent="0.15">
      <c r="B41" s="59"/>
      <c r="C41" s="42" t="str">
        <f>IF(C40="","",IF(C40&gt;E40,"○",IF(C40=E40,"△",IF(C40&lt;E40,"●"))))</f>
        <v>●</v>
      </c>
      <c r="D41" s="43"/>
      <c r="E41" s="44"/>
      <c r="F41" s="45" t="str">
        <f>IF(F40="","",IF(F40&gt;H40,"○",IF(F40=H40,"△",IF(F40&lt;H40,"●"))))</f>
        <v>●</v>
      </c>
      <c r="G41" s="43"/>
      <c r="H41" s="44"/>
      <c r="I41" s="45" t="str">
        <f>IF(I40="","",IF(I40&gt;K40,"○",IF(I40=K40,"△",IF(I40&lt;K40,"●"))))</f>
        <v>○</v>
      </c>
      <c r="J41" s="43"/>
      <c r="K41" s="44"/>
      <c r="L41" s="45" t="str">
        <f>IF(L40="","",IF(L40&gt;N40,"○",IF(L40=N40,"△",IF(L40&lt;N40,"●"))))</f>
        <v>△</v>
      </c>
      <c r="M41" s="43"/>
      <c r="N41" s="44"/>
      <c r="O41" s="45" t="str">
        <f>IF(O40="","",IF(O40&gt;Q40,"○",IF(O40=Q40,"△",IF(O40&lt;Q40,"●"))))</f>
        <v>△</v>
      </c>
      <c r="P41" s="43"/>
      <c r="Q41" s="44"/>
      <c r="R41" s="45" t="str">
        <f>IF(R40="","",IF(R40&gt;T40,"○",IF(R40=T40,"△",IF(R40&lt;T40,"●"))))</f>
        <v>●</v>
      </c>
      <c r="S41" s="43"/>
      <c r="T41" s="44"/>
      <c r="U41" s="45" t="str">
        <f>IF(U40="","",IF(U40&gt;W40,"○",IF(U40=W40,"△",IF(U40&lt;W40,"●"))))</f>
        <v>○</v>
      </c>
      <c r="V41" s="43"/>
      <c r="W41" s="44"/>
      <c r="X41" s="45" t="str">
        <f>IF(X40="","",IF(X40&gt;Z40,"○",IF(X40=Z40,"△",IF(X40&lt;Z40,"●"))))</f>
        <v>△</v>
      </c>
      <c r="Y41" s="43"/>
      <c r="Z41" s="43"/>
      <c r="AA41" s="45" t="str">
        <f>IF(AA40="","",IF(AA40&gt;AC40,"○",IF(AA40=AC40,"△",IF(AA40&lt;AC40,"●"))))</f>
        <v>●</v>
      </c>
      <c r="AB41" s="43"/>
      <c r="AC41" s="43"/>
      <c r="AD41" s="64"/>
      <c r="AE41" s="65"/>
      <c r="AF41" s="66"/>
      <c r="AG41" s="71"/>
      <c r="AH41" s="74"/>
      <c r="AI41" s="47"/>
      <c r="AJ41" s="47"/>
      <c r="AK41" s="47"/>
      <c r="AL41" s="47"/>
      <c r="AM41" s="47"/>
      <c r="AN41" s="51"/>
      <c r="AO41" s="52"/>
      <c r="AP41" s="56"/>
      <c r="AR41" s="41"/>
      <c r="AS41" s="41"/>
      <c r="AT41" s="41"/>
      <c r="AU41" s="41"/>
    </row>
    <row r="42" spans="2:47" ht="11.25" customHeight="1" x14ac:dyDescent="0.15">
      <c r="B42" s="59"/>
      <c r="C42" s="29">
        <f>IF(AF6="","",AF6)</f>
        <v>1</v>
      </c>
      <c r="D42" s="20" t="s">
        <v>25</v>
      </c>
      <c r="E42" s="30">
        <f>IF(AD6="","",AD6)</f>
        <v>0</v>
      </c>
      <c r="F42" s="31">
        <f>IF(AF10="","",AF10)</f>
        <v>0</v>
      </c>
      <c r="G42" s="20" t="s">
        <v>25</v>
      </c>
      <c r="H42" s="30">
        <f>IF(AD10="","",AD10)</f>
        <v>8</v>
      </c>
      <c r="I42" s="31">
        <f>IF(AF14="","",AF14)</f>
        <v>1</v>
      </c>
      <c r="J42" s="20" t="s">
        <v>25</v>
      </c>
      <c r="K42" s="30">
        <f>IF(AD14="","",AD14)</f>
        <v>1</v>
      </c>
      <c r="L42" s="31">
        <f>IF(AF18="","",AF18)</f>
        <v>1</v>
      </c>
      <c r="M42" s="20" t="s">
        <v>25</v>
      </c>
      <c r="N42" s="30">
        <f>IF(AD18="","",AD18)</f>
        <v>2</v>
      </c>
      <c r="O42" s="31">
        <f>IF(AF22="","",AF22)</f>
        <v>5</v>
      </c>
      <c r="P42" s="20" t="s">
        <v>25</v>
      </c>
      <c r="Q42" s="30">
        <f>IF(AD22="","",AD22)</f>
        <v>2</v>
      </c>
      <c r="R42" s="31">
        <f>IF(AF26="","",AF26)</f>
        <v>2</v>
      </c>
      <c r="S42" s="20" t="s">
        <v>25</v>
      </c>
      <c r="T42" s="30">
        <f>IF(AD26="","",AD26)</f>
        <v>8</v>
      </c>
      <c r="U42" s="31" t="str">
        <f>IF(AF30="","",AF30)</f>
        <v/>
      </c>
      <c r="V42" s="20" t="s">
        <v>25</v>
      </c>
      <c r="W42" s="30" t="str">
        <f>IF(AD30="","",AD30)</f>
        <v/>
      </c>
      <c r="X42" s="31">
        <f>IF(AF34="","",AF34)</f>
        <v>0</v>
      </c>
      <c r="Y42" s="20" t="s">
        <v>25</v>
      </c>
      <c r="Z42" s="20">
        <f>IF(AD34="","",AD34)</f>
        <v>6</v>
      </c>
      <c r="AA42" s="31">
        <f>IF(AF38="","",AF38)</f>
        <v>0</v>
      </c>
      <c r="AB42" s="20" t="s">
        <v>25</v>
      </c>
      <c r="AC42" s="20">
        <f>IF(AD38="","",AD38)</f>
        <v>14</v>
      </c>
      <c r="AD42" s="64"/>
      <c r="AE42" s="65"/>
      <c r="AF42" s="66"/>
      <c r="AG42" s="71"/>
      <c r="AH42" s="74"/>
      <c r="AI42" s="47"/>
      <c r="AJ42" s="47"/>
      <c r="AK42" s="47"/>
      <c r="AL42" s="47"/>
      <c r="AM42" s="47"/>
      <c r="AN42" s="51"/>
      <c r="AO42" s="52"/>
      <c r="AP42" s="56"/>
      <c r="AR42" s="41"/>
      <c r="AS42" s="41"/>
      <c r="AT42" s="41"/>
      <c r="AU42" s="41"/>
    </row>
    <row r="43" spans="2:47" ht="11.25" customHeight="1" thickBot="1" x14ac:dyDescent="0.2">
      <c r="B43" s="60"/>
      <c r="C43" s="76" t="str">
        <f>IF(C42="","",IF(C42&gt;E42,"○",IF(C42=E42,"△",IF(C42&lt;E42,"●"))))</f>
        <v>○</v>
      </c>
      <c r="D43" s="39"/>
      <c r="E43" s="40"/>
      <c r="F43" s="38" t="str">
        <f>IF(F42="","",IF(F42&gt;H42,"○",IF(F42=H42,"△",IF(F42&lt;H42,"●"))))</f>
        <v>●</v>
      </c>
      <c r="G43" s="39"/>
      <c r="H43" s="40"/>
      <c r="I43" s="38" t="str">
        <f>IF(I42="","",IF(I42&gt;K42,"○",IF(I42=K42,"△",IF(I42&lt;K42,"●"))))</f>
        <v>△</v>
      </c>
      <c r="J43" s="39"/>
      <c r="K43" s="40"/>
      <c r="L43" s="38" t="str">
        <f>IF(L42="","",IF(L42&gt;N42,"○",IF(L42=N42,"△",IF(L42&lt;N42,"●"))))</f>
        <v>●</v>
      </c>
      <c r="M43" s="39"/>
      <c r="N43" s="40"/>
      <c r="O43" s="38" t="str">
        <f>IF(O42="","",IF(O42&gt;Q42,"○",IF(O42=Q42,"△",IF(O42&lt;Q42,"●"))))</f>
        <v>○</v>
      </c>
      <c r="P43" s="39"/>
      <c r="Q43" s="40"/>
      <c r="R43" s="38" t="str">
        <f>IF(R42="","",IF(R42&gt;T42,"○",IF(R42=T42,"△",IF(R42&lt;T42,"●"))))</f>
        <v>●</v>
      </c>
      <c r="S43" s="39"/>
      <c r="T43" s="40"/>
      <c r="U43" s="38" t="str">
        <f>IF(U42="","",IF(U42&gt;W42,"○",IF(U42=W42,"△",IF(U42&lt;W42,"●"))))</f>
        <v/>
      </c>
      <c r="V43" s="39"/>
      <c r="W43" s="40"/>
      <c r="X43" s="38" t="str">
        <f>IF(X42="","",IF(X42&gt;Z42,"○",IF(X42=Z42,"△",IF(X42&lt;Z42,"●"))))</f>
        <v>●</v>
      </c>
      <c r="Y43" s="39"/>
      <c r="Z43" s="39"/>
      <c r="AA43" s="38" t="str">
        <f>IF(AA42="","",IF(AA42&gt;AC42,"○",IF(AA42=AC42,"△",IF(AA42&lt;AC42,"●"))))</f>
        <v>●</v>
      </c>
      <c r="AB43" s="39"/>
      <c r="AC43" s="39"/>
      <c r="AD43" s="67"/>
      <c r="AE43" s="68"/>
      <c r="AF43" s="69"/>
      <c r="AG43" s="72"/>
      <c r="AH43" s="75"/>
      <c r="AI43" s="48"/>
      <c r="AJ43" s="48"/>
      <c r="AK43" s="48"/>
      <c r="AL43" s="48"/>
      <c r="AM43" s="48"/>
      <c r="AN43" s="53"/>
      <c r="AO43" s="54"/>
      <c r="AP43" s="57"/>
      <c r="AR43" s="41"/>
      <c r="AS43" s="41"/>
      <c r="AT43" s="41"/>
      <c r="AU43" s="41"/>
    </row>
    <row r="44" spans="2:47" x14ac:dyDescent="0.15">
      <c r="B44" s="33"/>
    </row>
    <row r="45" spans="2:47" x14ac:dyDescent="0.15">
      <c r="B45" s="34" t="s">
        <v>23</v>
      </c>
    </row>
  </sheetData>
  <mergeCells count="335">
    <mergeCell ref="AA43:AC43"/>
    <mergeCell ref="I43:K43"/>
    <mergeCell ref="L43:N43"/>
    <mergeCell ref="O43:Q43"/>
    <mergeCell ref="R43:T43"/>
    <mergeCell ref="U43:W43"/>
    <mergeCell ref="X43:Z43"/>
    <mergeCell ref="AR40:AR43"/>
    <mergeCell ref="AS40:AS43"/>
    <mergeCell ref="AT40:AU43"/>
    <mergeCell ref="C41:E41"/>
    <mergeCell ref="F41:H41"/>
    <mergeCell ref="I41:K41"/>
    <mergeCell ref="L41:N41"/>
    <mergeCell ref="O41:Q41"/>
    <mergeCell ref="R41:T41"/>
    <mergeCell ref="U41:W41"/>
    <mergeCell ref="AJ40:AJ43"/>
    <mergeCell ref="AK40:AK43"/>
    <mergeCell ref="AL40:AL43"/>
    <mergeCell ref="AM40:AM43"/>
    <mergeCell ref="AN40:AO43"/>
    <mergeCell ref="AP40:AP43"/>
    <mergeCell ref="AD39:AF39"/>
    <mergeCell ref="B40:B43"/>
    <mergeCell ref="AD40:AF43"/>
    <mergeCell ref="AG40:AG43"/>
    <mergeCell ref="AH40:AH43"/>
    <mergeCell ref="AI40:AI43"/>
    <mergeCell ref="X41:Z41"/>
    <mergeCell ref="AA41:AC41"/>
    <mergeCell ref="C43:E43"/>
    <mergeCell ref="F43:H43"/>
    <mergeCell ref="I39:K39"/>
    <mergeCell ref="L39:N39"/>
    <mergeCell ref="O39:Q39"/>
    <mergeCell ref="R39:T39"/>
    <mergeCell ref="U39:W39"/>
    <mergeCell ref="X39:Z39"/>
    <mergeCell ref="AR36:AR39"/>
    <mergeCell ref="AS36:AS39"/>
    <mergeCell ref="AT36:AU39"/>
    <mergeCell ref="C37:E37"/>
    <mergeCell ref="F37:H37"/>
    <mergeCell ref="I37:K37"/>
    <mergeCell ref="L37:N37"/>
    <mergeCell ref="O37:Q37"/>
    <mergeCell ref="R37:T37"/>
    <mergeCell ref="U37:W37"/>
    <mergeCell ref="AJ36:AJ39"/>
    <mergeCell ref="AK36:AK39"/>
    <mergeCell ref="AL36:AL39"/>
    <mergeCell ref="AM36:AM39"/>
    <mergeCell ref="AN36:AO39"/>
    <mergeCell ref="AP36:AP39"/>
    <mergeCell ref="AD35:AF35"/>
    <mergeCell ref="B36:B39"/>
    <mergeCell ref="AA36:AC39"/>
    <mergeCell ref="AG36:AG39"/>
    <mergeCell ref="AH36:AH39"/>
    <mergeCell ref="AI36:AI39"/>
    <mergeCell ref="X37:Z37"/>
    <mergeCell ref="AD37:AF37"/>
    <mergeCell ref="C39:E39"/>
    <mergeCell ref="F39:H39"/>
    <mergeCell ref="I35:K35"/>
    <mergeCell ref="L35:N35"/>
    <mergeCell ref="O35:Q35"/>
    <mergeCell ref="R35:T35"/>
    <mergeCell ref="U35:W35"/>
    <mergeCell ref="AA35:AC35"/>
    <mergeCell ref="AR32:AR35"/>
    <mergeCell ref="AS32:AS35"/>
    <mergeCell ref="AT32:AU35"/>
    <mergeCell ref="C33:E33"/>
    <mergeCell ref="F33:H33"/>
    <mergeCell ref="I33:K33"/>
    <mergeCell ref="L33:N33"/>
    <mergeCell ref="O33:Q33"/>
    <mergeCell ref="R33:T33"/>
    <mergeCell ref="U33:W33"/>
    <mergeCell ref="AJ32:AJ35"/>
    <mergeCell ref="AK32:AK35"/>
    <mergeCell ref="AL32:AL35"/>
    <mergeCell ref="AM32:AM35"/>
    <mergeCell ref="AN32:AO35"/>
    <mergeCell ref="AP32:AP35"/>
    <mergeCell ref="AD31:AF31"/>
    <mergeCell ref="B32:B35"/>
    <mergeCell ref="X32:Z35"/>
    <mergeCell ref="AG32:AG35"/>
    <mergeCell ref="AH32:AH35"/>
    <mergeCell ref="AI32:AI35"/>
    <mergeCell ref="AA33:AC33"/>
    <mergeCell ref="AD33:AF33"/>
    <mergeCell ref="C35:E35"/>
    <mergeCell ref="F35:H35"/>
    <mergeCell ref="I31:K31"/>
    <mergeCell ref="L31:N31"/>
    <mergeCell ref="O31:Q31"/>
    <mergeCell ref="R31:T31"/>
    <mergeCell ref="X31:Z31"/>
    <mergeCell ref="AA31:AC31"/>
    <mergeCell ref="AR28:AR31"/>
    <mergeCell ref="AS28:AS31"/>
    <mergeCell ref="AT28:AU31"/>
    <mergeCell ref="C29:E29"/>
    <mergeCell ref="F29:H29"/>
    <mergeCell ref="I29:K29"/>
    <mergeCell ref="L29:N29"/>
    <mergeCell ref="O29:Q29"/>
    <mergeCell ref="R29:T29"/>
    <mergeCell ref="X29:Z29"/>
    <mergeCell ref="AJ28:AJ31"/>
    <mergeCell ref="AK28:AK31"/>
    <mergeCell ref="AL28:AL31"/>
    <mergeCell ref="AM28:AM31"/>
    <mergeCell ref="AN28:AO31"/>
    <mergeCell ref="AP28:AP31"/>
    <mergeCell ref="AD27:AF27"/>
    <mergeCell ref="B28:B31"/>
    <mergeCell ref="U28:W31"/>
    <mergeCell ref="AG28:AG31"/>
    <mergeCell ref="AH28:AH31"/>
    <mergeCell ref="AI28:AI31"/>
    <mergeCell ref="AA29:AC29"/>
    <mergeCell ref="AD29:AF29"/>
    <mergeCell ref="C31:E31"/>
    <mergeCell ref="F31:H31"/>
    <mergeCell ref="I27:K27"/>
    <mergeCell ref="L27:N27"/>
    <mergeCell ref="O27:Q27"/>
    <mergeCell ref="U27:W27"/>
    <mergeCell ref="X27:Z27"/>
    <mergeCell ref="AA27:AC27"/>
    <mergeCell ref="AR24:AR27"/>
    <mergeCell ref="AS24:AS27"/>
    <mergeCell ref="AT24:AU27"/>
    <mergeCell ref="C25:E25"/>
    <mergeCell ref="F25:H25"/>
    <mergeCell ref="I25:K25"/>
    <mergeCell ref="L25:N25"/>
    <mergeCell ref="O25:Q25"/>
    <mergeCell ref="U25:W25"/>
    <mergeCell ref="X25:Z25"/>
    <mergeCell ref="AJ24:AJ27"/>
    <mergeCell ref="AK24:AK27"/>
    <mergeCell ref="AL24:AL27"/>
    <mergeCell ref="AM24:AM27"/>
    <mergeCell ref="AN24:AO27"/>
    <mergeCell ref="AP24:AP27"/>
    <mergeCell ref="AD23:AF23"/>
    <mergeCell ref="B24:B27"/>
    <mergeCell ref="R24:T27"/>
    <mergeCell ref="AG24:AG27"/>
    <mergeCell ref="AH24:AH27"/>
    <mergeCell ref="AI24:AI27"/>
    <mergeCell ref="AA25:AC25"/>
    <mergeCell ref="AD25:AF25"/>
    <mergeCell ref="C27:E27"/>
    <mergeCell ref="F27:H27"/>
    <mergeCell ref="I23:K23"/>
    <mergeCell ref="L23:N23"/>
    <mergeCell ref="R23:T23"/>
    <mergeCell ref="U23:W23"/>
    <mergeCell ref="X23:Z23"/>
    <mergeCell ref="AA23:AC23"/>
    <mergeCell ref="AR20:AR23"/>
    <mergeCell ref="AS20:AS23"/>
    <mergeCell ref="AT20:AU23"/>
    <mergeCell ref="C21:E21"/>
    <mergeCell ref="F21:H21"/>
    <mergeCell ref="I21:K21"/>
    <mergeCell ref="L21:N21"/>
    <mergeCell ref="R21:T21"/>
    <mergeCell ref="U21:W21"/>
    <mergeCell ref="X21:Z21"/>
    <mergeCell ref="AJ20:AJ23"/>
    <mergeCell ref="AK20:AK23"/>
    <mergeCell ref="AL20:AL23"/>
    <mergeCell ref="AM20:AM23"/>
    <mergeCell ref="AN20:AO23"/>
    <mergeCell ref="AP20:AP23"/>
    <mergeCell ref="AD19:AF19"/>
    <mergeCell ref="B20:B23"/>
    <mergeCell ref="O20:Q23"/>
    <mergeCell ref="AG20:AG23"/>
    <mergeCell ref="AH20:AH23"/>
    <mergeCell ref="AI20:AI23"/>
    <mergeCell ref="AA21:AC21"/>
    <mergeCell ref="AD21:AF21"/>
    <mergeCell ref="C23:E23"/>
    <mergeCell ref="F23:H23"/>
    <mergeCell ref="I19:K19"/>
    <mergeCell ref="O19:Q19"/>
    <mergeCell ref="R19:T19"/>
    <mergeCell ref="U19:W19"/>
    <mergeCell ref="X19:Z19"/>
    <mergeCell ref="AA19:AC19"/>
    <mergeCell ref="AR16:AR19"/>
    <mergeCell ref="AS16:AS19"/>
    <mergeCell ref="AT16:AU19"/>
    <mergeCell ref="C17:E17"/>
    <mergeCell ref="F17:H17"/>
    <mergeCell ref="I17:K17"/>
    <mergeCell ref="O17:Q17"/>
    <mergeCell ref="R17:T17"/>
    <mergeCell ref="U17:W17"/>
    <mergeCell ref="X17:Z17"/>
    <mergeCell ref="AJ16:AJ19"/>
    <mergeCell ref="AK16:AK19"/>
    <mergeCell ref="AL16:AL19"/>
    <mergeCell ref="AM16:AM19"/>
    <mergeCell ref="AN16:AO19"/>
    <mergeCell ref="AP16:AP19"/>
    <mergeCell ref="AD15:AF15"/>
    <mergeCell ref="B16:B19"/>
    <mergeCell ref="L16:N19"/>
    <mergeCell ref="AG16:AG19"/>
    <mergeCell ref="AH16:AH19"/>
    <mergeCell ref="AI16:AI19"/>
    <mergeCell ref="AA17:AC17"/>
    <mergeCell ref="AD17:AF17"/>
    <mergeCell ref="C19:E19"/>
    <mergeCell ref="F19:H19"/>
    <mergeCell ref="L15:N15"/>
    <mergeCell ref="O15:Q15"/>
    <mergeCell ref="R15:T15"/>
    <mergeCell ref="U15:W15"/>
    <mergeCell ref="X15:Z15"/>
    <mergeCell ref="AA15:AC15"/>
    <mergeCell ref="AR12:AR15"/>
    <mergeCell ref="AS12:AS15"/>
    <mergeCell ref="AT12:AU15"/>
    <mergeCell ref="C13:E13"/>
    <mergeCell ref="F13:H13"/>
    <mergeCell ref="L13:N13"/>
    <mergeCell ref="O13:Q13"/>
    <mergeCell ref="R13:T13"/>
    <mergeCell ref="U13:W13"/>
    <mergeCell ref="X13:Z13"/>
    <mergeCell ref="AJ12:AJ15"/>
    <mergeCell ref="AK12:AK15"/>
    <mergeCell ref="AL12:AL15"/>
    <mergeCell ref="AM12:AM15"/>
    <mergeCell ref="AN12:AO15"/>
    <mergeCell ref="AP12:AP15"/>
    <mergeCell ref="AD11:AF11"/>
    <mergeCell ref="B12:B15"/>
    <mergeCell ref="I12:K15"/>
    <mergeCell ref="AG12:AG15"/>
    <mergeCell ref="AH12:AH15"/>
    <mergeCell ref="AI12:AI15"/>
    <mergeCell ref="AA13:AC13"/>
    <mergeCell ref="AD13:AF13"/>
    <mergeCell ref="C15:E15"/>
    <mergeCell ref="F15:H15"/>
    <mergeCell ref="L11:N11"/>
    <mergeCell ref="O11:Q11"/>
    <mergeCell ref="R11:T11"/>
    <mergeCell ref="U11:W11"/>
    <mergeCell ref="X11:Z11"/>
    <mergeCell ref="AA11:AC11"/>
    <mergeCell ref="AR8:AR11"/>
    <mergeCell ref="AS8:AS11"/>
    <mergeCell ref="AT8:AU11"/>
    <mergeCell ref="C9:E9"/>
    <mergeCell ref="I9:K9"/>
    <mergeCell ref="L9:N9"/>
    <mergeCell ref="O9:Q9"/>
    <mergeCell ref="R9:T9"/>
    <mergeCell ref="U9:W9"/>
    <mergeCell ref="X9:Z9"/>
    <mergeCell ref="AJ8:AJ11"/>
    <mergeCell ref="AK8:AK11"/>
    <mergeCell ref="AL8:AL11"/>
    <mergeCell ref="AM8:AM11"/>
    <mergeCell ref="AN8:AO11"/>
    <mergeCell ref="AP8:AP11"/>
    <mergeCell ref="AD7:AF7"/>
    <mergeCell ref="B8:B11"/>
    <mergeCell ref="F8:H11"/>
    <mergeCell ref="AG8:AG11"/>
    <mergeCell ref="AH8:AH11"/>
    <mergeCell ref="AI8:AI11"/>
    <mergeCell ref="AA9:AC9"/>
    <mergeCell ref="AD9:AF9"/>
    <mergeCell ref="C11:E11"/>
    <mergeCell ref="I11:K11"/>
    <mergeCell ref="AA5:AC5"/>
    <mergeCell ref="AD5:AF5"/>
    <mergeCell ref="F7:H7"/>
    <mergeCell ref="I7:K7"/>
    <mergeCell ref="L7:N7"/>
    <mergeCell ref="O7:Q7"/>
    <mergeCell ref="R7:T7"/>
    <mergeCell ref="U7:W7"/>
    <mergeCell ref="X7:Z7"/>
    <mergeCell ref="AA7:AC7"/>
    <mergeCell ref="AR4:AR7"/>
    <mergeCell ref="AS4:AS7"/>
    <mergeCell ref="AT4:AU7"/>
    <mergeCell ref="F5:H5"/>
    <mergeCell ref="I5:K5"/>
    <mergeCell ref="L5:N5"/>
    <mergeCell ref="O5:Q5"/>
    <mergeCell ref="R5:T5"/>
    <mergeCell ref="U5:W5"/>
    <mergeCell ref="X5:Z5"/>
    <mergeCell ref="AJ4:AJ7"/>
    <mergeCell ref="AK4:AK7"/>
    <mergeCell ref="AL4:AL7"/>
    <mergeCell ref="AM4:AM7"/>
    <mergeCell ref="AN4:AO7"/>
    <mergeCell ref="AP4:AP7"/>
    <mergeCell ref="X3:Z3"/>
    <mergeCell ref="AA3:AC3"/>
    <mergeCell ref="AD3:AF3"/>
    <mergeCell ref="AN3:AO3"/>
    <mergeCell ref="AT3:AU3"/>
    <mergeCell ref="B4:B7"/>
    <mergeCell ref="C4:E7"/>
    <mergeCell ref="AG4:AG7"/>
    <mergeCell ref="AH4:AH7"/>
    <mergeCell ref="AI4:AI7"/>
    <mergeCell ref="B1:Z1"/>
    <mergeCell ref="AA1:AE1"/>
    <mergeCell ref="AN1:AP1"/>
    <mergeCell ref="C3:E3"/>
    <mergeCell ref="F3:H3"/>
    <mergeCell ref="I3:K3"/>
    <mergeCell ref="L3:N3"/>
    <mergeCell ref="O3:Q3"/>
    <mergeCell ref="R3:T3"/>
    <mergeCell ref="U3:W3"/>
  </mergeCells>
  <phoneticPr fontId="3"/>
  <conditionalFormatting sqref="C33:W33 C37:Z37 C41:AC41">
    <cfRule type="cellIs" priority="1" stopIfTrue="1" operator="equal">
      <formula>"△"</formula>
    </cfRule>
  </conditionalFormatting>
  <conditionalFormatting sqref="F7:AF7 F5:AF5 I9:AF9 L13:AF13 O17:AF17 R21:AF21 U25:AF25 X29:AF29 AA33:AF33 AD37:AF37 AQ5 AQ7 AQ9 AQ13 AQ17 AQ21 AQ25 AQ29">
    <cfRule type="cellIs" priority="13" stopIfTrue="1" operator="equal">
      <formula>"△"</formula>
    </cfRule>
  </conditionalFormatting>
  <conditionalFormatting sqref="C10">
    <cfRule type="expression" priority="11" stopIfTrue="1">
      <formula>H4</formula>
    </cfRule>
  </conditionalFormatting>
  <conditionalFormatting sqref="C11:E11 C15:H15 C19:K19 C27:Q27 C31:T31 C35:W35 C23:N23 U27:AF27 I11:AF11 X31:AF31 L15:AF15 O19:AF19 R23:AF23 C39:Z39 AA35:AF35 AD39:AF39 C43:AC43">
    <cfRule type="cellIs" priority="12" stopIfTrue="1" operator="equal">
      <formula>"△"</formula>
    </cfRule>
  </conditionalFormatting>
  <conditionalFormatting sqref="C9:E9">
    <cfRule type="cellIs" priority="10" stopIfTrue="1" operator="equal">
      <formula>"△"</formula>
    </cfRule>
  </conditionalFormatting>
  <conditionalFormatting sqref="C8">
    <cfRule type="expression" priority="9" stopIfTrue="1">
      <formula>H6</formula>
    </cfRule>
  </conditionalFormatting>
  <conditionalFormatting sqref="C13:H13">
    <cfRule type="cellIs" priority="8" stopIfTrue="1" operator="equal">
      <formula>"△"</formula>
    </cfRule>
  </conditionalFormatting>
  <conditionalFormatting sqref="C17:K17">
    <cfRule type="cellIs" priority="7" stopIfTrue="1" operator="equal">
      <formula>"△"</formula>
    </cfRule>
  </conditionalFormatting>
  <conditionalFormatting sqref="C21:H21 L21:N21">
    <cfRule type="cellIs" priority="6" stopIfTrue="1" operator="equal">
      <formula>"△"</formula>
    </cfRule>
  </conditionalFormatting>
  <conditionalFormatting sqref="I21:K21">
    <cfRule type="cellIs" priority="5" stopIfTrue="1" operator="equal">
      <formula>"△"</formula>
    </cfRule>
  </conditionalFormatting>
  <conditionalFormatting sqref="I21:K21">
    <cfRule type="cellIs" priority="4" stopIfTrue="1" operator="equal">
      <formula>"△"</formula>
    </cfRule>
  </conditionalFormatting>
  <conditionalFormatting sqref="C25:Q25">
    <cfRule type="cellIs" priority="3" stopIfTrue="1" operator="equal">
      <formula>"△"</formula>
    </cfRule>
  </conditionalFormatting>
  <conditionalFormatting sqref="C29:T29">
    <cfRule type="cellIs" priority="2" stopIfTrue="1" operator="equal">
      <formula>"△"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T3-W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goal3701</dc:creator>
  <cp:lastModifiedBy>goal3701</cp:lastModifiedBy>
  <dcterms:created xsi:type="dcterms:W3CDTF">2015-11-10T08:12:25Z</dcterms:created>
  <dcterms:modified xsi:type="dcterms:W3CDTF">2015-12-16T06:48:43Z</dcterms:modified>
</cp:coreProperties>
</file>