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徳島県女子サッカーリーグ\19年度\"/>
    </mc:Choice>
  </mc:AlternateContent>
  <bookViews>
    <workbookView xWindow="0" yWindow="0" windowWidth="20490" windowHeight="7770" activeTab="1"/>
  </bookViews>
  <sheets>
    <sheet name="1部勝敗表" sheetId="2" r:id="rId1"/>
    <sheet name="２部勝敗表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6" l="1"/>
  <c r="R21" i="6"/>
  <c r="F13" i="6"/>
  <c r="H13" i="6"/>
  <c r="K17" i="6" l="1"/>
  <c r="I17" i="6"/>
  <c r="Q23" i="6"/>
  <c r="O23" i="6"/>
  <c r="T19" i="6"/>
  <c r="R19" i="6"/>
  <c r="L21" i="6"/>
  <c r="N21" i="6"/>
  <c r="T8" i="2" l="1"/>
  <c r="S8" i="2"/>
  <c r="H19" i="6" l="1"/>
  <c r="F19" i="6"/>
  <c r="AC23" i="6"/>
  <c r="AA23" i="6"/>
  <c r="N15" i="6"/>
  <c r="L15" i="6"/>
  <c r="K15" i="2"/>
  <c r="V10" i="2" s="1"/>
  <c r="V8" i="2"/>
  <c r="W10" i="2"/>
  <c r="W8" i="2"/>
  <c r="F10" i="2"/>
  <c r="K13" i="2"/>
  <c r="I13" i="2"/>
  <c r="H13" i="2"/>
  <c r="F13" i="2"/>
  <c r="N15" i="2"/>
  <c r="L15" i="2"/>
  <c r="I15" i="2"/>
  <c r="H10" i="2"/>
  <c r="F15" i="2"/>
  <c r="H15" i="2"/>
  <c r="K11" i="6" l="1"/>
  <c r="J11" i="6" s="1"/>
  <c r="I11" i="6"/>
  <c r="F9" i="6"/>
  <c r="H9" i="6"/>
  <c r="H11" i="2"/>
  <c r="F11" i="2"/>
  <c r="F12" i="2"/>
  <c r="H12" i="2"/>
  <c r="I12" i="2"/>
  <c r="K12" i="2"/>
  <c r="F14" i="2"/>
  <c r="H14" i="2"/>
  <c r="L14" i="2"/>
  <c r="N14" i="2"/>
  <c r="K14" i="2"/>
  <c r="I14" i="2"/>
  <c r="Z23" i="6" l="1"/>
  <c r="X23" i="6"/>
  <c r="T23" i="6"/>
  <c r="R23" i="6"/>
  <c r="N23" i="6"/>
  <c r="L23" i="6"/>
  <c r="W21" i="6"/>
  <c r="U21" i="6"/>
  <c r="Q21" i="6"/>
  <c r="O21" i="6"/>
  <c r="K21" i="6"/>
  <c r="I21" i="6"/>
  <c r="W19" i="6"/>
  <c r="U19" i="6"/>
  <c r="Q19" i="6"/>
  <c r="O19" i="6"/>
  <c r="T17" i="6"/>
  <c r="R17" i="6"/>
  <c r="H15" i="6"/>
  <c r="F15" i="6"/>
  <c r="I13" i="6"/>
  <c r="K13" i="6"/>
  <c r="H11" i="6"/>
  <c r="F11" i="6"/>
  <c r="K23" i="6"/>
  <c r="I23" i="6"/>
  <c r="Q17" i="6"/>
  <c r="O17" i="6"/>
  <c r="F21" i="6"/>
  <c r="H21" i="6"/>
  <c r="N19" i="6"/>
  <c r="L19" i="6"/>
  <c r="Y13" i="6" l="1"/>
  <c r="V12" i="2"/>
  <c r="AL23" i="6" l="1"/>
  <c r="AK23" i="6"/>
  <c r="AB23" i="6"/>
  <c r="Y23" i="6"/>
  <c r="U23" i="6"/>
  <c r="V23" i="6" s="1"/>
  <c r="S23" i="6"/>
  <c r="P23" i="6"/>
  <c r="M23" i="6"/>
  <c r="J23" i="6"/>
  <c r="F23" i="6"/>
  <c r="AL21" i="6"/>
  <c r="AK21" i="6"/>
  <c r="AE21" i="6"/>
  <c r="Z21" i="6"/>
  <c r="Y21" i="6" s="1"/>
  <c r="V21" i="6"/>
  <c r="S21" i="6"/>
  <c r="P21" i="6"/>
  <c r="M21" i="6"/>
  <c r="J21" i="6"/>
  <c r="G21" i="6"/>
  <c r="AL19" i="6"/>
  <c r="AK19" i="6"/>
  <c r="AE19" i="6"/>
  <c r="AB19" i="6"/>
  <c r="V19" i="6"/>
  <c r="S19" i="6"/>
  <c r="M19" i="6"/>
  <c r="J19" i="6"/>
  <c r="I19" i="6"/>
  <c r="G19" i="6"/>
  <c r="AK17" i="6"/>
  <c r="AE17" i="6"/>
  <c r="AB17" i="6"/>
  <c r="Y17" i="6"/>
  <c r="AK15" i="6"/>
  <c r="S17" i="6"/>
  <c r="P17" i="6"/>
  <c r="L17" i="6"/>
  <c r="M17" i="6" s="1"/>
  <c r="J17" i="6"/>
  <c r="G17" i="6"/>
  <c r="F17" i="6"/>
  <c r="AI17" i="6" s="1"/>
  <c r="AE15" i="6"/>
  <c r="AB15" i="6"/>
  <c r="Y15" i="6"/>
  <c r="V15" i="6"/>
  <c r="P15" i="6"/>
  <c r="O15" i="6"/>
  <c r="M15" i="6"/>
  <c r="I15" i="6"/>
  <c r="J15" i="6" s="1"/>
  <c r="AK13" i="6"/>
  <c r="AE13" i="6"/>
  <c r="AB13" i="6"/>
  <c r="V13" i="6"/>
  <c r="S13" i="6"/>
  <c r="N13" i="6"/>
  <c r="M13" i="6" s="1"/>
  <c r="J13" i="6"/>
  <c r="AL11" i="6"/>
  <c r="AE11" i="6"/>
  <c r="AB11" i="6"/>
  <c r="Y11" i="6"/>
  <c r="V11" i="6"/>
  <c r="S11" i="6"/>
  <c r="P11" i="6"/>
  <c r="G11" i="6"/>
  <c r="AH11" i="6"/>
  <c r="AG11" i="6" s="1"/>
  <c r="AK9" i="6"/>
  <c r="AE9" i="6"/>
  <c r="AB9" i="6"/>
  <c r="Y9" i="6"/>
  <c r="V9" i="6"/>
  <c r="S9" i="6"/>
  <c r="P9" i="6"/>
  <c r="M9" i="6"/>
  <c r="G9" i="6"/>
  <c r="AI9" i="6" s="1"/>
  <c r="AL7" i="6"/>
  <c r="AE7" i="6"/>
  <c r="AB7" i="6"/>
  <c r="Y7" i="6"/>
  <c r="V7" i="6"/>
  <c r="S7" i="6"/>
  <c r="M7" i="6"/>
  <c r="J7" i="6"/>
  <c r="M15" i="2"/>
  <c r="J15" i="2"/>
  <c r="G15" i="2"/>
  <c r="W14" i="2"/>
  <c r="V14" i="2"/>
  <c r="M14" i="2"/>
  <c r="J14" i="2"/>
  <c r="G14" i="2"/>
  <c r="P13" i="2"/>
  <c r="J13" i="2"/>
  <c r="S12" i="2" s="1"/>
  <c r="R12" i="2" s="1"/>
  <c r="G13" i="2"/>
  <c r="W12" i="2"/>
  <c r="X12" i="2" s="1"/>
  <c r="P12" i="2"/>
  <c r="J12" i="2"/>
  <c r="G12" i="2"/>
  <c r="P11" i="2"/>
  <c r="M11" i="2"/>
  <c r="G11" i="2"/>
  <c r="P10" i="2"/>
  <c r="M10" i="2"/>
  <c r="G10" i="2"/>
  <c r="P9" i="2"/>
  <c r="M9" i="2"/>
  <c r="J9" i="2"/>
  <c r="P8" i="2"/>
  <c r="M8" i="2"/>
  <c r="J8" i="2"/>
  <c r="AL15" i="6" l="1"/>
  <c r="AM15" i="6" s="1"/>
  <c r="AM19" i="6"/>
  <c r="T12" i="2"/>
  <c r="AI11" i="6"/>
  <c r="T10" i="2"/>
  <c r="T14" i="2"/>
  <c r="S10" i="2"/>
  <c r="R10" i="2" s="1"/>
  <c r="P19" i="6"/>
  <c r="AI19" i="6" s="1"/>
  <c r="AM23" i="6"/>
  <c r="AI21" i="6"/>
  <c r="AM21" i="6"/>
  <c r="X8" i="2"/>
  <c r="X14" i="2"/>
  <c r="AH19" i="6"/>
  <c r="AG19" i="6" s="1"/>
  <c r="AH17" i="6"/>
  <c r="AG17" i="6" s="1"/>
  <c r="AH21" i="6"/>
  <c r="AG21" i="6" s="1"/>
  <c r="AH9" i="6"/>
  <c r="AG9" i="6" s="1"/>
  <c r="AL9" i="6"/>
  <c r="AM9" i="6" s="1"/>
  <c r="AK11" i="6"/>
  <c r="AM11" i="6" s="1"/>
  <c r="G15" i="6"/>
  <c r="AI15" i="6" s="1"/>
  <c r="AL17" i="6"/>
  <c r="AM17" i="6" s="1"/>
  <c r="G23" i="6"/>
  <c r="AH23" i="6" s="1"/>
  <c r="AG23" i="6" s="1"/>
  <c r="S14" i="2"/>
  <c r="R14" i="2" s="1"/>
  <c r="AH15" i="6" l="1"/>
  <c r="AG15" i="6" s="1"/>
  <c r="AI23" i="6"/>
  <c r="X10" i="2"/>
  <c r="R8" i="2"/>
  <c r="AK7" i="6"/>
  <c r="AM7" i="6" s="1"/>
  <c r="G13" i="6"/>
  <c r="AH13" i="6" s="1"/>
  <c r="AG13" i="6" s="1"/>
  <c r="P7" i="6"/>
  <c r="AL13" i="6"/>
  <c r="AM13" i="6"/>
  <c r="AI13" i="6" l="1"/>
  <c r="AH7" i="6"/>
  <c r="AG7" i="6" s="1"/>
  <c r="AI7" i="6"/>
</calcChain>
</file>

<file path=xl/sharedStrings.xml><?xml version="1.0" encoding="utf-8"?>
<sst xmlns="http://schemas.openxmlformats.org/spreadsheetml/2006/main" count="213" uniqueCount="110">
  <si>
    <t>順位</t>
    <rPh sb="0" eb="1">
      <t>ジュン</t>
    </rPh>
    <rPh sb="1" eb="2">
      <t>イ</t>
    </rPh>
    <phoneticPr fontId="5"/>
  </si>
  <si>
    <t>チーム名</t>
    <rPh sb="3" eb="4">
      <t>メイ</t>
    </rPh>
    <phoneticPr fontId="5"/>
  </si>
  <si>
    <t>勝点</t>
    <rPh sb="0" eb="1">
      <t>カ</t>
    </rPh>
    <rPh sb="1" eb="2">
      <t>テン</t>
    </rPh>
    <phoneticPr fontId="5"/>
  </si>
  <si>
    <t>勝</t>
    <rPh sb="0" eb="1">
      <t>カ</t>
    </rPh>
    <phoneticPr fontId="5"/>
  </si>
  <si>
    <t>負</t>
    <rPh sb="0" eb="1">
      <t>マ</t>
    </rPh>
    <phoneticPr fontId="5"/>
  </si>
  <si>
    <t>分</t>
    <rPh sb="0" eb="1">
      <t>ワ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</si>
  <si>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</si>
  <si>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</si>
  <si>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得失差</t>
    <rPh sb="0" eb="2">
      <t>トクシツ</t>
    </rPh>
    <rPh sb="2" eb="3">
      <t>サ</t>
    </rPh>
    <phoneticPr fontId="5"/>
  </si>
  <si>
    <t>徳島ラティーシャ</t>
    <rPh sb="0" eb="1">
      <t>トク</t>
    </rPh>
    <rPh sb="1" eb="2">
      <t>シマ</t>
    </rPh>
    <phoneticPr fontId="5"/>
  </si>
  <si>
    <t>四国大学</t>
    <rPh sb="0" eb="2">
      <t>シコク</t>
    </rPh>
    <rPh sb="2" eb="4">
      <t>ダイガク</t>
    </rPh>
    <phoneticPr fontId="1"/>
  </si>
  <si>
    <t>徳島ラティーシャ</t>
    <rPh sb="0" eb="2">
      <t>トクシマ</t>
    </rPh>
    <phoneticPr fontId="1"/>
  </si>
  <si>
    <t>文理大学</t>
    <rPh sb="0" eb="2">
      <t>ブンリ</t>
    </rPh>
    <rPh sb="2" eb="4">
      <t>ダイガク</t>
    </rPh>
    <phoneticPr fontId="1"/>
  </si>
  <si>
    <t>本日の県リーグの結果ですよろしくお願いいたします。</t>
    <rPh sb="0" eb="2">
      <t>ホンジツ</t>
    </rPh>
    <rPh sb="3" eb="4">
      <t>ケン</t>
    </rPh>
    <rPh sb="8" eb="10">
      <t>ケッカ</t>
    </rPh>
    <rPh sb="17" eb="18">
      <t>ネガ</t>
    </rPh>
    <phoneticPr fontId="1"/>
  </si>
  <si>
    <t>リーグ責任者　藤井（携帯０９０－２８９９－６６８１）</t>
    <rPh sb="3" eb="5">
      <t>セキニン</t>
    </rPh>
    <rPh sb="5" eb="6">
      <t>シャ</t>
    </rPh>
    <rPh sb="7" eb="9">
      <t>フジイ</t>
    </rPh>
    <rPh sb="10" eb="12">
      <t>ケイタイ</t>
    </rPh>
    <phoneticPr fontId="5"/>
  </si>
  <si>
    <t>徳島文理大学　　　　　　　　　　女子サッカー部</t>
    <rPh sb="0" eb="2">
      <t>トクシマ</t>
    </rPh>
    <rPh sb="2" eb="6">
      <t>ブンリダイガク</t>
    </rPh>
    <rPh sb="16" eb="18">
      <t>ジョシ</t>
    </rPh>
    <rPh sb="22" eb="23">
      <t>ブ</t>
    </rPh>
    <phoneticPr fontId="1"/>
  </si>
  <si>
    <t>市立高校</t>
    <rPh sb="0" eb="2">
      <t>シリツ</t>
    </rPh>
    <rPh sb="2" eb="4">
      <t>コウコウ</t>
    </rPh>
    <phoneticPr fontId="1"/>
  </si>
  <si>
    <t>ポラリス</t>
    <phoneticPr fontId="1"/>
  </si>
  <si>
    <t>徳島商業</t>
    <rPh sb="0" eb="2">
      <t>トクシマ</t>
    </rPh>
    <rPh sb="2" eb="3">
      <t>ショウ</t>
    </rPh>
    <rPh sb="3" eb="4">
      <t>ギョウ</t>
    </rPh>
    <phoneticPr fontId="1"/>
  </si>
  <si>
    <t>城東高校</t>
    <rPh sb="0" eb="4">
      <t>ジョウトウコウコウ</t>
    </rPh>
    <phoneticPr fontId="1"/>
  </si>
  <si>
    <t>城北高校</t>
    <rPh sb="0" eb="4">
      <t>ジョウホクコウコウ</t>
    </rPh>
    <phoneticPr fontId="1"/>
  </si>
  <si>
    <t>TMKunited</t>
    <phoneticPr fontId="1"/>
  </si>
  <si>
    <t>TMKunited</t>
    <phoneticPr fontId="1"/>
  </si>
  <si>
    <t>徳島市立高等学校</t>
    <rPh sb="0" eb="2">
      <t>トクシマ</t>
    </rPh>
    <rPh sb="2" eb="4">
      <t>シリツ</t>
    </rPh>
    <rPh sb="4" eb="6">
      <t>コウトウ</t>
    </rPh>
    <rPh sb="6" eb="8">
      <t>ガッコウ</t>
    </rPh>
    <phoneticPr fontId="1"/>
  </si>
  <si>
    <t>徳島商業高等学校</t>
    <rPh sb="0" eb="2">
      <t>トクシマ</t>
    </rPh>
    <rPh sb="2" eb="3">
      <t>ショウ</t>
    </rPh>
    <rPh sb="3" eb="4">
      <t>ギョウ</t>
    </rPh>
    <rPh sb="4" eb="6">
      <t>コウトウ</t>
    </rPh>
    <rPh sb="6" eb="8">
      <t>ガッコウ</t>
    </rPh>
    <phoneticPr fontId="1"/>
  </si>
  <si>
    <t>城東高等学校</t>
    <rPh sb="0" eb="2">
      <t>ジョウトウ</t>
    </rPh>
    <rPh sb="2" eb="4">
      <t>コウトウ</t>
    </rPh>
    <rPh sb="4" eb="6">
      <t>ガッコウ</t>
    </rPh>
    <phoneticPr fontId="1"/>
  </si>
  <si>
    <t>城北高等学校</t>
    <rPh sb="0" eb="2">
      <t>ジョウホク</t>
    </rPh>
    <rPh sb="2" eb="4">
      <t>コウトウ</t>
    </rPh>
    <rPh sb="4" eb="6">
      <t>ガッコウ</t>
    </rPh>
    <phoneticPr fontId="1"/>
  </si>
  <si>
    <t>Tokushimaメニーナ</t>
    <phoneticPr fontId="5"/>
  </si>
  <si>
    <t>吉野川南岸GⅠ</t>
    <rPh sb="0" eb="3">
      <t>ヨシノガワ</t>
    </rPh>
    <rPh sb="3" eb="5">
      <t>ナンガン</t>
    </rPh>
    <phoneticPr fontId="1"/>
  </si>
  <si>
    <t>TMKunited</t>
  </si>
  <si>
    <t>第2節</t>
    <rPh sb="0" eb="1">
      <t>ダイ</t>
    </rPh>
    <rPh sb="2" eb="3">
      <t>セツ</t>
    </rPh>
    <phoneticPr fontId="1"/>
  </si>
  <si>
    <t>第1節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</si>
  <si>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</si>
  <si>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</si>
  <si>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</si>
  <si>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第6節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</si>
  <si>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</si>
  <si>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第8節</t>
    <rPh sb="0" eb="1">
      <t>ダイ</t>
    </rPh>
    <rPh sb="2" eb="3">
      <t>セツ</t>
    </rPh>
    <phoneticPr fontId="1"/>
  </si>
  <si>
    <t>第9節</t>
    <rPh sb="0" eb="1">
      <t>ダイ</t>
    </rPh>
    <rPh sb="2" eb="3">
      <t>セツ</t>
    </rPh>
    <phoneticPr fontId="1"/>
  </si>
  <si>
    <t>201９年度　第30回徳島県女子サッカーリーグ（T.L.リーグ）勝敗表（１部）</t>
    <rPh sb="4" eb="6">
      <t>ネンド</t>
    </rPh>
    <rPh sb="6" eb="8">
      <t>ヘイネンド</t>
    </rPh>
    <rPh sb="7" eb="8">
      <t>ダイ</t>
    </rPh>
    <rPh sb="10" eb="11">
      <t>カイ</t>
    </rPh>
    <rPh sb="11" eb="14">
      <t>トクシマケン</t>
    </rPh>
    <rPh sb="14" eb="16">
      <t>ジョシ</t>
    </rPh>
    <rPh sb="32" eb="34">
      <t>ショウハイ</t>
    </rPh>
    <rPh sb="34" eb="35">
      <t>ヒョウ</t>
    </rPh>
    <rPh sb="37" eb="38">
      <t>ブ</t>
    </rPh>
    <phoneticPr fontId="5"/>
  </si>
  <si>
    <t>2019年度　第30回徳島県女子サッカーリーグ（T.L.リーグ）勝敗表（２部）</t>
    <rPh sb="4" eb="6">
      <t>ネンド</t>
    </rPh>
    <rPh sb="6" eb="8">
      <t>ヘイネンド</t>
    </rPh>
    <rPh sb="7" eb="8">
      <t>ダイ</t>
    </rPh>
    <rPh sb="10" eb="11">
      <t>カイ</t>
    </rPh>
    <rPh sb="11" eb="14">
      <t>トクシマケン</t>
    </rPh>
    <rPh sb="14" eb="16">
      <t>ジョシ</t>
    </rPh>
    <rPh sb="32" eb="34">
      <t>ショウハイ</t>
    </rPh>
    <rPh sb="34" eb="35">
      <t>ヒョウ</t>
    </rPh>
    <rPh sb="37" eb="38">
      <t>ブ</t>
    </rPh>
    <phoneticPr fontId="5"/>
  </si>
  <si>
    <t>５月２６日</t>
    <rPh sb="1" eb="2">
      <t>ガツ</t>
    </rPh>
    <rPh sb="4" eb="5">
      <t>ニチ</t>
    </rPh>
    <phoneticPr fontId="1"/>
  </si>
  <si>
    <t>四国大学グランド</t>
    <rPh sb="0" eb="2">
      <t>シコク</t>
    </rPh>
    <rPh sb="2" eb="4">
      <t>ダイガク</t>
    </rPh>
    <phoneticPr fontId="1"/>
  </si>
  <si>
    <t>四国大学　　　　　イーグレッツ</t>
    <rPh sb="0" eb="2">
      <t>シコク</t>
    </rPh>
    <rPh sb="2" eb="4">
      <t>ダイガク</t>
    </rPh>
    <phoneticPr fontId="5"/>
  </si>
  <si>
    <t>FC　STORY　　　　　Tokushimaメニーナ</t>
    <phoneticPr fontId="5"/>
  </si>
  <si>
    <t>鳴門高校</t>
    <rPh sb="0" eb="2">
      <t>ナルト</t>
    </rPh>
    <rPh sb="2" eb="4">
      <t>コウコウ</t>
    </rPh>
    <phoneticPr fontId="1"/>
  </si>
  <si>
    <t>鳴門ポラリスLFC</t>
    <rPh sb="0" eb="2">
      <t>ナルト</t>
    </rPh>
    <phoneticPr fontId="1"/>
  </si>
  <si>
    <t>プリマ・ディベルティード</t>
    <phoneticPr fontId="1"/>
  </si>
  <si>
    <t>鳴門ポラリス</t>
    <rPh sb="0" eb="2">
      <t>ナルト</t>
    </rPh>
    <phoneticPr fontId="1"/>
  </si>
  <si>
    <t>カバロス・ラティーシャ</t>
    <phoneticPr fontId="1"/>
  </si>
  <si>
    <t>６月２３日</t>
    <rPh sb="1" eb="2">
      <t>ガツ</t>
    </rPh>
    <rPh sb="4" eb="5">
      <t>ニチ</t>
    </rPh>
    <phoneticPr fontId="1"/>
  </si>
  <si>
    <t>９月１５日</t>
    <rPh sb="1" eb="2">
      <t>ガツ</t>
    </rPh>
    <rPh sb="4" eb="5">
      <t>ニチ</t>
    </rPh>
    <phoneticPr fontId="1"/>
  </si>
  <si>
    <t>１０月１３日</t>
    <rPh sb="2" eb="3">
      <t>ガツ</t>
    </rPh>
    <rPh sb="5" eb="6">
      <t>ニチ</t>
    </rPh>
    <phoneticPr fontId="1"/>
  </si>
  <si>
    <t>１１月３日</t>
    <rPh sb="2" eb="3">
      <t>ガツ</t>
    </rPh>
    <rPh sb="4" eb="5">
      <t>ニチ</t>
    </rPh>
    <phoneticPr fontId="1"/>
  </si>
  <si>
    <t>１１月１７日</t>
    <rPh sb="2" eb="3">
      <t>ガツ</t>
    </rPh>
    <rPh sb="5" eb="6">
      <t>ニチ</t>
    </rPh>
    <phoneticPr fontId="1"/>
  </si>
  <si>
    <t>１２月１日</t>
    <rPh sb="2" eb="3">
      <t>ガツ</t>
    </rPh>
    <rPh sb="4" eb="5">
      <t>ニチ</t>
    </rPh>
    <phoneticPr fontId="1"/>
  </si>
  <si>
    <t>吉野川市多目的G</t>
    <rPh sb="0" eb="4">
      <t>ヨシノガワシ</t>
    </rPh>
    <rPh sb="4" eb="7">
      <t>タモクテキ</t>
    </rPh>
    <phoneticPr fontId="1"/>
  </si>
  <si>
    <t>８－１</t>
    <phoneticPr fontId="1"/>
  </si>
  <si>
    <t>０－６</t>
    <phoneticPr fontId="1"/>
  </si>
  <si>
    <t>３－０</t>
    <phoneticPr fontId="1"/>
  </si>
  <si>
    <t>０－１０</t>
    <phoneticPr fontId="1"/>
  </si>
  <si>
    <t>１</t>
    <phoneticPr fontId="1"/>
  </si>
  <si>
    <t>３</t>
    <phoneticPr fontId="1"/>
  </si>
  <si>
    <t>４</t>
    <phoneticPr fontId="1"/>
  </si>
  <si>
    <t>７</t>
    <phoneticPr fontId="1"/>
  </si>
  <si>
    <t>２４－０</t>
    <phoneticPr fontId="1"/>
  </si>
  <si>
    <t>６－０</t>
    <phoneticPr fontId="1"/>
  </si>
  <si>
    <t>2</t>
    <phoneticPr fontId="1"/>
  </si>
  <si>
    <t>プリマ・ディベルティード</t>
    <phoneticPr fontId="1"/>
  </si>
  <si>
    <t>０－７</t>
    <phoneticPr fontId="1"/>
  </si>
  <si>
    <t>０－９</t>
    <phoneticPr fontId="1"/>
  </si>
  <si>
    <t>４－０</t>
    <phoneticPr fontId="1"/>
  </si>
  <si>
    <t>８－１</t>
    <phoneticPr fontId="1"/>
  </si>
  <si>
    <t>プリマ・　　　　　　　　　　ディベルティード</t>
    <phoneticPr fontId="1"/>
  </si>
  <si>
    <t>６－２</t>
    <phoneticPr fontId="1"/>
  </si>
  <si>
    <t>９－０</t>
    <phoneticPr fontId="1"/>
  </si>
  <si>
    <t>4-1</t>
    <phoneticPr fontId="1"/>
  </si>
  <si>
    <t>8-0</t>
    <phoneticPr fontId="1"/>
  </si>
  <si>
    <t>2－1</t>
    <phoneticPr fontId="1"/>
  </si>
  <si>
    <t>0－3</t>
    <phoneticPr fontId="1"/>
  </si>
  <si>
    <t>9－0</t>
    <phoneticPr fontId="1"/>
  </si>
  <si>
    <t>2－0</t>
    <phoneticPr fontId="1"/>
  </si>
  <si>
    <t>8</t>
    <phoneticPr fontId="1"/>
  </si>
  <si>
    <t>9</t>
    <phoneticPr fontId="1"/>
  </si>
  <si>
    <t>プリマ・ディベルティード</t>
    <phoneticPr fontId="1"/>
  </si>
  <si>
    <t>５－０</t>
    <phoneticPr fontId="1"/>
  </si>
  <si>
    <t>１９－０</t>
    <phoneticPr fontId="1"/>
  </si>
  <si>
    <t>２－４</t>
    <phoneticPr fontId="1"/>
  </si>
  <si>
    <t>４－１</t>
    <phoneticPr fontId="1"/>
  </si>
  <si>
    <t>1</t>
    <phoneticPr fontId="1"/>
  </si>
  <si>
    <t>５月１２日</t>
    <rPh sb="1" eb="2">
      <t>ガツ</t>
    </rPh>
    <rPh sb="4" eb="5">
      <t>ニチ</t>
    </rPh>
    <phoneticPr fontId="1"/>
  </si>
  <si>
    <t>６月１６日</t>
    <rPh sb="1" eb="2">
      <t>ガツ</t>
    </rPh>
    <rPh sb="4" eb="5">
      <t>ニチ</t>
    </rPh>
    <phoneticPr fontId="1"/>
  </si>
  <si>
    <t>１－１</t>
    <phoneticPr fontId="1"/>
  </si>
  <si>
    <t>０－１４</t>
    <phoneticPr fontId="1"/>
  </si>
  <si>
    <t>１１－０</t>
    <phoneticPr fontId="1"/>
  </si>
  <si>
    <t>６－０</t>
    <phoneticPr fontId="1"/>
  </si>
  <si>
    <t>３－４</t>
    <phoneticPr fontId="1"/>
  </si>
  <si>
    <t>４－０</t>
    <phoneticPr fontId="1"/>
  </si>
  <si>
    <t>６</t>
    <phoneticPr fontId="1"/>
  </si>
  <si>
    <t>７－０</t>
    <phoneticPr fontId="1"/>
  </si>
  <si>
    <t>０－２</t>
    <phoneticPr fontId="1"/>
  </si>
  <si>
    <t>０－１</t>
    <phoneticPr fontId="1"/>
  </si>
  <si>
    <t>３－０</t>
    <phoneticPr fontId="1"/>
  </si>
  <si>
    <t>４</t>
    <phoneticPr fontId="1"/>
  </si>
  <si>
    <t>２－２</t>
    <phoneticPr fontId="1"/>
  </si>
  <si>
    <t>６－０</t>
    <phoneticPr fontId="1"/>
  </si>
  <si>
    <t>延期</t>
    <rPh sb="0" eb="2">
      <t>エンキ</t>
    </rPh>
    <phoneticPr fontId="1"/>
  </si>
  <si>
    <t>５－１</t>
    <phoneticPr fontId="1"/>
  </si>
  <si>
    <t>３</t>
    <phoneticPr fontId="1"/>
  </si>
  <si>
    <t>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</si>
</sst>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56" fontId="9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0" fontId="9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5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textRotation="255"/>
    </xf>
    <xf numFmtId="20" fontId="9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4" fillId="0" borderId="0" xfId="0" applyFont="1" applyAlignment="1"/>
    <xf numFmtId="56" fontId="16" fillId="0" borderId="0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5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left"/>
    </xf>
    <xf numFmtId="49" fontId="11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56" fontId="17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0" fillId="0" borderId="0" xfId="0" applyFont="1" applyBorder="1" applyAlignment="1"/>
    <xf numFmtId="0" fontId="0" fillId="0" borderId="6" xfId="0" applyBorder="1" applyAlignment="1"/>
    <xf numFmtId="0" fontId="4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/>
    <xf numFmtId="0" fontId="22" fillId="0" borderId="0" xfId="0" applyFont="1" applyAlignment="1"/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Border="1" applyAlignment="1"/>
    <xf numFmtId="0" fontId="26" fillId="0" borderId="2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26" fillId="0" borderId="17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/>
    </xf>
    <xf numFmtId="56" fontId="11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56" fontId="17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0" fontId="29" fillId="0" borderId="0" xfId="0" applyFont="1" applyAlignment="1"/>
    <xf numFmtId="56" fontId="29" fillId="2" borderId="0" xfId="0" applyNumberFormat="1" applyFont="1" applyFill="1" applyAlignment="1">
      <alignment horizontal="left" vertical="center"/>
    </xf>
    <xf numFmtId="49" fontId="27" fillId="0" borderId="0" xfId="0" applyNumberFormat="1" applyFont="1" applyBorder="1" applyAlignment="1">
      <alignment vertical="center"/>
    </xf>
    <xf numFmtId="49" fontId="29" fillId="2" borderId="0" xfId="0" applyNumberFormat="1" applyFont="1" applyFill="1" applyAlignment="1">
      <alignment vertical="center"/>
    </xf>
    <xf numFmtId="56" fontId="29" fillId="2" borderId="0" xfId="0" applyNumberFormat="1" applyFont="1" applyFill="1" applyBorder="1" applyAlignment="1">
      <alignment vertical="center"/>
    </xf>
    <xf numFmtId="49" fontId="27" fillId="0" borderId="0" xfId="0" applyNumberFormat="1" applyFont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56" fontId="27" fillId="2" borderId="0" xfId="0" applyNumberFormat="1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24" fillId="0" borderId="0" xfId="0" applyFont="1" applyBorder="1" applyAlignment="1">
      <alignment vertical="center"/>
    </xf>
    <xf numFmtId="56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 vertical="center"/>
    </xf>
    <xf numFmtId="0" fontId="26" fillId="0" borderId="0" xfId="0" applyNumberFormat="1" applyFont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0" fontId="28" fillId="2" borderId="22" xfId="0" applyNumberFormat="1" applyFont="1" applyFill="1" applyBorder="1" applyAlignment="1">
      <alignment horizontal="center" vertical="center"/>
    </xf>
    <xf numFmtId="0" fontId="28" fillId="2" borderId="6" xfId="0" applyNumberFormat="1" applyFont="1" applyFill="1" applyBorder="1" applyAlignment="1">
      <alignment horizontal="center" vertical="center"/>
    </xf>
    <xf numFmtId="0" fontId="28" fillId="2" borderId="22" xfId="0" applyNumberFormat="1" applyFont="1" applyFill="1" applyBorder="1" applyAlignment="1">
      <alignment horizontal="center" vertical="center"/>
    </xf>
    <xf numFmtId="0" fontId="22" fillId="2" borderId="24" xfId="0" applyNumberFormat="1" applyFont="1" applyFill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0" fontId="28" fillId="0" borderId="17" xfId="0" applyNumberFormat="1" applyFont="1" applyBorder="1" applyAlignment="1">
      <alignment horizontal="center" vertical="center"/>
    </xf>
    <xf numFmtId="0" fontId="28" fillId="0" borderId="23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0" fontId="28" fillId="0" borderId="20" xfId="0" applyNumberFormat="1" applyFont="1" applyBorder="1" applyAlignment="1">
      <alignment horizontal="center" vertical="center"/>
    </xf>
    <xf numFmtId="0" fontId="28" fillId="0" borderId="27" xfId="0" applyNumberFormat="1" applyFont="1" applyBorder="1" applyAlignment="1">
      <alignment horizontal="center" vertical="center"/>
    </xf>
    <xf numFmtId="0" fontId="22" fillId="0" borderId="24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27" fillId="0" borderId="60" xfId="0" applyNumberFormat="1" applyFont="1" applyBorder="1" applyAlignment="1">
      <alignment vertical="center"/>
    </xf>
    <xf numFmtId="49" fontId="27" fillId="0" borderId="13" xfId="0" applyNumberFormat="1" applyFont="1" applyBorder="1" applyAlignment="1">
      <alignment vertical="center"/>
    </xf>
    <xf numFmtId="49" fontId="27" fillId="0" borderId="61" xfId="0" applyNumberFormat="1" applyFont="1" applyBorder="1" applyAlignment="1">
      <alignment vertical="center"/>
    </xf>
    <xf numFmtId="49" fontId="27" fillId="0" borderId="62" xfId="0" applyNumberFormat="1" applyFont="1" applyBorder="1" applyAlignment="1">
      <alignment vertical="center"/>
    </xf>
    <xf numFmtId="49" fontId="27" fillId="0" borderId="63" xfId="0" applyNumberFormat="1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0" fontId="22" fillId="2" borderId="22" xfId="0" applyNumberFormat="1" applyFont="1" applyFill="1" applyBorder="1" applyAlignment="1">
      <alignment horizontal="center" vertical="center"/>
    </xf>
    <xf numFmtId="0" fontId="22" fillId="0" borderId="22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27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0" fontId="14" fillId="0" borderId="18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56" fontId="13" fillId="0" borderId="0" xfId="0" applyNumberFormat="1" applyFont="1" applyBorder="1" applyAlignment="1">
      <alignment horizontal="left"/>
    </xf>
    <xf numFmtId="56" fontId="11" fillId="0" borderId="0" xfId="0" applyNumberFormat="1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56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25" fillId="0" borderId="26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4" fillId="0" borderId="4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26" fillId="0" borderId="28" xfId="0" applyNumberFormat="1" applyFont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30" xfId="0" applyNumberFormat="1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 vertical="center"/>
    </xf>
    <xf numFmtId="0" fontId="26" fillId="0" borderId="32" xfId="0" applyNumberFormat="1" applyFont="1" applyBorder="1" applyAlignment="1">
      <alignment horizontal="center" vertical="center"/>
    </xf>
    <xf numFmtId="0" fontId="26" fillId="0" borderId="33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/>
    </xf>
    <xf numFmtId="0" fontId="26" fillId="0" borderId="46" xfId="0" applyNumberFormat="1" applyFont="1" applyBorder="1" applyAlignment="1">
      <alignment horizontal="center" vertical="center"/>
    </xf>
    <xf numFmtId="0" fontId="26" fillId="0" borderId="47" xfId="0" applyNumberFormat="1" applyFont="1" applyBorder="1" applyAlignment="1">
      <alignment horizontal="center" vertical="center"/>
    </xf>
    <xf numFmtId="0" fontId="26" fillId="0" borderId="5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22" fillId="2" borderId="28" xfId="0" applyNumberFormat="1" applyFont="1" applyFill="1" applyBorder="1" applyAlignment="1">
      <alignment horizontal="center" vertical="center"/>
    </xf>
    <xf numFmtId="0" fontId="22" fillId="2" borderId="29" xfId="0" applyNumberFormat="1" applyFont="1" applyFill="1" applyBorder="1" applyAlignment="1">
      <alignment horizontal="center" vertical="center"/>
    </xf>
    <xf numFmtId="0" fontId="22" fillId="2" borderId="30" xfId="0" applyNumberFormat="1" applyFont="1" applyFill="1" applyBorder="1" applyAlignment="1">
      <alignment horizontal="center" vertical="center"/>
    </xf>
    <xf numFmtId="0" fontId="22" fillId="2" borderId="46" xfId="0" applyNumberFormat="1" applyFont="1" applyFill="1" applyBorder="1" applyAlignment="1">
      <alignment horizontal="center" vertical="center"/>
    </xf>
    <xf numFmtId="0" fontId="22" fillId="2" borderId="47" xfId="0" applyNumberFormat="1" applyFont="1" applyFill="1" applyBorder="1" applyAlignment="1">
      <alignment horizontal="center" vertical="center"/>
    </xf>
    <xf numFmtId="0" fontId="22" fillId="2" borderId="54" xfId="0" applyNumberFormat="1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43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2" borderId="24" xfId="0" applyNumberFormat="1" applyFont="1" applyFill="1" applyBorder="1" applyAlignment="1">
      <alignment horizontal="center" vertical="center"/>
    </xf>
    <xf numFmtId="0" fontId="22" fillId="2" borderId="22" xfId="0" applyNumberFormat="1" applyFont="1" applyFill="1" applyBorder="1" applyAlignment="1">
      <alignment horizontal="center" vertical="center"/>
    </xf>
    <xf numFmtId="0" fontId="26" fillId="2" borderId="24" xfId="0" applyNumberFormat="1" applyFont="1" applyFill="1" applyBorder="1" applyAlignment="1">
      <alignment horizontal="center" vertical="center"/>
    </xf>
    <xf numFmtId="0" fontId="26" fillId="2" borderId="22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2" fillId="2" borderId="8" xfId="0" applyNumberFormat="1" applyFont="1" applyFill="1" applyBorder="1" applyAlignment="1">
      <alignment horizontal="center" vertical="center"/>
    </xf>
    <xf numFmtId="0" fontId="22" fillId="2" borderId="10" xfId="0" applyNumberFormat="1" applyFont="1" applyFill="1" applyBorder="1" applyAlignment="1">
      <alignment horizontal="center" vertical="center"/>
    </xf>
    <xf numFmtId="0" fontId="22" fillId="2" borderId="20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2" borderId="27" xfId="0" applyNumberFormat="1" applyFont="1" applyFill="1" applyBorder="1" applyAlignment="1">
      <alignment horizontal="center" vertical="center"/>
    </xf>
    <xf numFmtId="0" fontId="26" fillId="2" borderId="6" xfId="0" applyNumberFormat="1" applyFont="1" applyFill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8" fillId="2" borderId="11" xfId="0" applyNumberFormat="1" applyFont="1" applyFill="1" applyBorder="1" applyAlignment="1">
      <alignment horizontal="center" vertical="center"/>
    </xf>
    <xf numFmtId="0" fontId="28" fillId="2" borderId="8" xfId="0" applyNumberFormat="1" applyFont="1" applyFill="1" applyBorder="1" applyAlignment="1">
      <alignment horizontal="center" vertical="center"/>
    </xf>
    <xf numFmtId="0" fontId="28" fillId="2" borderId="10" xfId="0" applyNumberFormat="1" applyFont="1" applyFill="1" applyBorder="1" applyAlignment="1">
      <alignment horizontal="center" vertical="center"/>
    </xf>
    <xf numFmtId="0" fontId="28" fillId="2" borderId="20" xfId="0" applyNumberFormat="1" applyFont="1" applyFill="1" applyBorder="1" applyAlignment="1">
      <alignment horizontal="center" vertical="center"/>
    </xf>
    <xf numFmtId="0" fontId="28" fillId="2" borderId="24" xfId="0" applyNumberFormat="1" applyFont="1" applyFill="1" applyBorder="1" applyAlignment="1">
      <alignment horizontal="center" vertical="center"/>
    </xf>
    <xf numFmtId="0" fontId="28" fillId="2" borderId="6" xfId="0" applyNumberFormat="1" applyFont="1" applyFill="1" applyBorder="1" applyAlignment="1">
      <alignment horizontal="center" vertical="center"/>
    </xf>
    <xf numFmtId="0" fontId="28" fillId="2" borderId="27" xfId="0" applyNumberFormat="1" applyFont="1" applyFill="1" applyBorder="1" applyAlignment="1">
      <alignment horizontal="center" vertical="center"/>
    </xf>
    <xf numFmtId="0" fontId="22" fillId="2" borderId="7" xfId="0" applyNumberFormat="1" applyFont="1" applyFill="1" applyBorder="1" applyAlignment="1">
      <alignment horizontal="center" vertical="center"/>
    </xf>
    <xf numFmtId="0" fontId="22" fillId="2" borderId="23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2" borderId="17" xfId="0" applyNumberFormat="1" applyFont="1" applyFill="1" applyBorder="1" applyAlignment="1">
      <alignment horizontal="center" vertical="center"/>
    </xf>
    <xf numFmtId="0" fontId="28" fillId="2" borderId="7" xfId="0" applyNumberFormat="1" applyFont="1" applyFill="1" applyBorder="1" applyAlignment="1">
      <alignment horizontal="center" vertical="center"/>
    </xf>
    <xf numFmtId="0" fontId="28" fillId="2" borderId="22" xfId="0" applyNumberFormat="1" applyFont="1" applyFill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2" fillId="2" borderId="31" xfId="0" applyNumberFormat="1" applyFont="1" applyFill="1" applyBorder="1" applyAlignment="1">
      <alignment horizontal="center" vertical="center"/>
    </xf>
    <xf numFmtId="0" fontId="22" fillId="2" borderId="32" xfId="0" applyNumberFormat="1" applyFont="1" applyFill="1" applyBorder="1" applyAlignment="1">
      <alignment horizontal="center" vertical="center"/>
    </xf>
    <xf numFmtId="0" fontId="22" fillId="2" borderId="33" xfId="0" applyNumberFormat="1" applyFont="1" applyFill="1" applyBorder="1" applyAlignment="1">
      <alignment horizontal="center" vertical="center"/>
    </xf>
    <xf numFmtId="0" fontId="20" fillId="2" borderId="57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8" fillId="2" borderId="50" xfId="0" applyNumberFormat="1" applyFont="1" applyFill="1" applyBorder="1" applyAlignment="1">
      <alignment horizontal="center" vertical="center"/>
    </xf>
    <xf numFmtId="0" fontId="28" fillId="2" borderId="17" xfId="0" applyNumberFormat="1" applyFont="1" applyFill="1" applyBorder="1" applyAlignment="1">
      <alignment horizontal="center" vertical="center"/>
    </xf>
    <xf numFmtId="0" fontId="22" fillId="2" borderId="48" xfId="0" applyNumberFormat="1" applyFont="1" applyFill="1" applyBorder="1" applyAlignment="1">
      <alignment horizontal="center" vertical="center"/>
    </xf>
    <xf numFmtId="0" fontId="26" fillId="2" borderId="49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0" fontId="22" fillId="2" borderId="50" xfId="0" applyNumberFormat="1" applyFont="1" applyFill="1" applyBorder="1" applyAlignment="1">
      <alignment horizontal="center" vertical="center"/>
    </xf>
    <xf numFmtId="0" fontId="28" fillId="2" borderId="48" xfId="0" applyNumberFormat="1" applyFont="1" applyFill="1" applyBorder="1" applyAlignment="1">
      <alignment horizontal="center" vertical="center"/>
    </xf>
    <xf numFmtId="0" fontId="28" fillId="2" borderId="23" xfId="0" applyNumberFormat="1" applyFont="1" applyFill="1" applyBorder="1" applyAlignment="1">
      <alignment horizontal="center" vertical="center"/>
    </xf>
    <xf numFmtId="0" fontId="28" fillId="2" borderId="49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horizontal="center" vertical="center"/>
    </xf>
    <xf numFmtId="0" fontId="22" fillId="2" borderId="49" xfId="0" applyNumberFormat="1" applyFont="1" applyFill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0" fontId="22" fillId="0" borderId="44" xfId="0" applyNumberFormat="1" applyFont="1" applyBorder="1" applyAlignment="1">
      <alignment horizontal="center" vertical="center"/>
    </xf>
    <xf numFmtId="0" fontId="22" fillId="2" borderId="51" xfId="0" applyNumberFormat="1" applyFont="1" applyFill="1" applyBorder="1" applyAlignment="1">
      <alignment horizontal="center" vertical="center"/>
    </xf>
    <xf numFmtId="0" fontId="22" fillId="2" borderId="52" xfId="0" applyNumberFormat="1" applyFont="1" applyFill="1" applyBorder="1" applyAlignment="1">
      <alignment horizontal="center" vertical="center"/>
    </xf>
    <xf numFmtId="0" fontId="22" fillId="2" borderId="53" xfId="0" applyNumberFormat="1" applyFont="1" applyFill="1" applyBorder="1" applyAlignment="1">
      <alignment horizontal="center" vertical="center"/>
    </xf>
    <xf numFmtId="0" fontId="22" fillId="0" borderId="59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45" xfId="0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0" borderId="62" xfId="0" applyBorder="1" applyAlignment="1"/>
    <xf numFmtId="49" fontId="32" fillId="0" borderId="0" xfId="0" applyNumberFormat="1" applyFont="1" applyBorder="1" applyAlignment="1"/>
    <xf numFmtId="0" fontId="0" fillId="0" borderId="63" xfId="0" applyBorder="1" applyAlignment="1"/>
    <xf numFmtId="0" fontId="0" fillId="0" borderId="64" xfId="0" applyBorder="1" applyAlignment="1"/>
    <xf numFmtId="0" fontId="0" fillId="0" borderId="65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6"/>
  <sheetViews>
    <sheetView workbookViewId="0">
      <selection activeCell="B2" sqref="B2:X3"/>
    </sheetView>
  </sheetViews>
  <sheetFormatPr defaultRowHeight="13.5"/>
  <cols>
    <col min="1" max="1" width="1.25" style="1" customWidth="1"/>
    <col min="2" max="2" width="5" style="1" customWidth="1"/>
    <col min="3" max="24" width="6.25" style="1" customWidth="1"/>
    <col min="25" max="256" width="9" style="1"/>
    <col min="257" max="257" width="5" style="1" customWidth="1"/>
    <col min="258" max="258" width="13.75" style="1" customWidth="1"/>
    <col min="259" max="266" width="11.25" style="1" customWidth="1"/>
    <col min="267" max="273" width="5" style="1" customWidth="1"/>
    <col min="274" max="512" width="9" style="1"/>
    <col min="513" max="513" width="5" style="1" customWidth="1"/>
    <col min="514" max="514" width="13.75" style="1" customWidth="1"/>
    <col min="515" max="522" width="11.25" style="1" customWidth="1"/>
    <col min="523" max="529" width="5" style="1" customWidth="1"/>
    <col min="530" max="768" width="9" style="1"/>
    <col min="769" max="769" width="5" style="1" customWidth="1"/>
    <col min="770" max="770" width="13.75" style="1" customWidth="1"/>
    <col min="771" max="778" width="11.25" style="1" customWidth="1"/>
    <col min="779" max="785" width="5" style="1" customWidth="1"/>
    <col min="786" max="1024" width="9" style="1"/>
    <col min="1025" max="1025" width="5" style="1" customWidth="1"/>
    <col min="1026" max="1026" width="13.75" style="1" customWidth="1"/>
    <col min="1027" max="1034" width="11.25" style="1" customWidth="1"/>
    <col min="1035" max="1041" width="5" style="1" customWidth="1"/>
    <col min="1042" max="1280" width="9" style="1"/>
    <col min="1281" max="1281" width="5" style="1" customWidth="1"/>
    <col min="1282" max="1282" width="13.75" style="1" customWidth="1"/>
    <col min="1283" max="1290" width="11.25" style="1" customWidth="1"/>
    <col min="1291" max="1297" width="5" style="1" customWidth="1"/>
    <col min="1298" max="1536" width="9" style="1"/>
    <col min="1537" max="1537" width="5" style="1" customWidth="1"/>
    <col min="1538" max="1538" width="13.75" style="1" customWidth="1"/>
    <col min="1539" max="1546" width="11.25" style="1" customWidth="1"/>
    <col min="1547" max="1553" width="5" style="1" customWidth="1"/>
    <col min="1554" max="1792" width="9" style="1"/>
    <col min="1793" max="1793" width="5" style="1" customWidth="1"/>
    <col min="1794" max="1794" width="13.75" style="1" customWidth="1"/>
    <col min="1795" max="1802" width="11.25" style="1" customWidth="1"/>
    <col min="1803" max="1809" width="5" style="1" customWidth="1"/>
    <col min="1810" max="2048" width="9" style="1"/>
    <col min="2049" max="2049" width="5" style="1" customWidth="1"/>
    <col min="2050" max="2050" width="13.75" style="1" customWidth="1"/>
    <col min="2051" max="2058" width="11.25" style="1" customWidth="1"/>
    <col min="2059" max="2065" width="5" style="1" customWidth="1"/>
    <col min="2066" max="2304" width="9" style="1"/>
    <col min="2305" max="2305" width="5" style="1" customWidth="1"/>
    <col min="2306" max="2306" width="13.75" style="1" customWidth="1"/>
    <col min="2307" max="2314" width="11.25" style="1" customWidth="1"/>
    <col min="2315" max="2321" width="5" style="1" customWidth="1"/>
    <col min="2322" max="2560" width="9" style="1"/>
    <col min="2561" max="2561" width="5" style="1" customWidth="1"/>
    <col min="2562" max="2562" width="13.75" style="1" customWidth="1"/>
    <col min="2563" max="2570" width="11.25" style="1" customWidth="1"/>
    <col min="2571" max="2577" width="5" style="1" customWidth="1"/>
    <col min="2578" max="2816" width="9" style="1"/>
    <col min="2817" max="2817" width="5" style="1" customWidth="1"/>
    <col min="2818" max="2818" width="13.75" style="1" customWidth="1"/>
    <col min="2819" max="2826" width="11.25" style="1" customWidth="1"/>
    <col min="2827" max="2833" width="5" style="1" customWidth="1"/>
    <col min="2834" max="3072" width="9" style="1"/>
    <col min="3073" max="3073" width="5" style="1" customWidth="1"/>
    <col min="3074" max="3074" width="13.75" style="1" customWidth="1"/>
    <col min="3075" max="3082" width="11.25" style="1" customWidth="1"/>
    <col min="3083" max="3089" width="5" style="1" customWidth="1"/>
    <col min="3090" max="3328" width="9" style="1"/>
    <col min="3329" max="3329" width="5" style="1" customWidth="1"/>
    <col min="3330" max="3330" width="13.75" style="1" customWidth="1"/>
    <col min="3331" max="3338" width="11.25" style="1" customWidth="1"/>
    <col min="3339" max="3345" width="5" style="1" customWidth="1"/>
    <col min="3346" max="3584" width="9" style="1"/>
    <col min="3585" max="3585" width="5" style="1" customWidth="1"/>
    <col min="3586" max="3586" width="13.75" style="1" customWidth="1"/>
    <col min="3587" max="3594" width="11.25" style="1" customWidth="1"/>
    <col min="3595" max="3601" width="5" style="1" customWidth="1"/>
    <col min="3602" max="3840" width="9" style="1"/>
    <col min="3841" max="3841" width="5" style="1" customWidth="1"/>
    <col min="3842" max="3842" width="13.75" style="1" customWidth="1"/>
    <col min="3843" max="3850" width="11.25" style="1" customWidth="1"/>
    <col min="3851" max="3857" width="5" style="1" customWidth="1"/>
    <col min="3858" max="4096" width="9" style="1"/>
    <col min="4097" max="4097" width="5" style="1" customWidth="1"/>
    <col min="4098" max="4098" width="13.75" style="1" customWidth="1"/>
    <col min="4099" max="4106" width="11.25" style="1" customWidth="1"/>
    <col min="4107" max="4113" width="5" style="1" customWidth="1"/>
    <col min="4114" max="4352" width="9" style="1"/>
    <col min="4353" max="4353" width="5" style="1" customWidth="1"/>
    <col min="4354" max="4354" width="13.75" style="1" customWidth="1"/>
    <col min="4355" max="4362" width="11.25" style="1" customWidth="1"/>
    <col min="4363" max="4369" width="5" style="1" customWidth="1"/>
    <col min="4370" max="4608" width="9" style="1"/>
    <col min="4609" max="4609" width="5" style="1" customWidth="1"/>
    <col min="4610" max="4610" width="13.75" style="1" customWidth="1"/>
    <col min="4611" max="4618" width="11.25" style="1" customWidth="1"/>
    <col min="4619" max="4625" width="5" style="1" customWidth="1"/>
    <col min="4626" max="4864" width="9" style="1"/>
    <col min="4865" max="4865" width="5" style="1" customWidth="1"/>
    <col min="4866" max="4866" width="13.75" style="1" customWidth="1"/>
    <col min="4867" max="4874" width="11.25" style="1" customWidth="1"/>
    <col min="4875" max="4881" width="5" style="1" customWidth="1"/>
    <col min="4882" max="5120" width="9" style="1"/>
    <col min="5121" max="5121" width="5" style="1" customWidth="1"/>
    <col min="5122" max="5122" width="13.75" style="1" customWidth="1"/>
    <col min="5123" max="5130" width="11.25" style="1" customWidth="1"/>
    <col min="5131" max="5137" width="5" style="1" customWidth="1"/>
    <col min="5138" max="5376" width="9" style="1"/>
    <col min="5377" max="5377" width="5" style="1" customWidth="1"/>
    <col min="5378" max="5378" width="13.75" style="1" customWidth="1"/>
    <col min="5379" max="5386" width="11.25" style="1" customWidth="1"/>
    <col min="5387" max="5393" width="5" style="1" customWidth="1"/>
    <col min="5394" max="5632" width="9" style="1"/>
    <col min="5633" max="5633" width="5" style="1" customWidth="1"/>
    <col min="5634" max="5634" width="13.75" style="1" customWidth="1"/>
    <col min="5635" max="5642" width="11.25" style="1" customWidth="1"/>
    <col min="5643" max="5649" width="5" style="1" customWidth="1"/>
    <col min="5650" max="5888" width="9" style="1"/>
    <col min="5889" max="5889" width="5" style="1" customWidth="1"/>
    <col min="5890" max="5890" width="13.75" style="1" customWidth="1"/>
    <col min="5891" max="5898" width="11.25" style="1" customWidth="1"/>
    <col min="5899" max="5905" width="5" style="1" customWidth="1"/>
    <col min="5906" max="6144" width="9" style="1"/>
    <col min="6145" max="6145" width="5" style="1" customWidth="1"/>
    <col min="6146" max="6146" width="13.75" style="1" customWidth="1"/>
    <col min="6147" max="6154" width="11.25" style="1" customWidth="1"/>
    <col min="6155" max="6161" width="5" style="1" customWidth="1"/>
    <col min="6162" max="6400" width="9" style="1"/>
    <col min="6401" max="6401" width="5" style="1" customWidth="1"/>
    <col min="6402" max="6402" width="13.75" style="1" customWidth="1"/>
    <col min="6403" max="6410" width="11.25" style="1" customWidth="1"/>
    <col min="6411" max="6417" width="5" style="1" customWidth="1"/>
    <col min="6418" max="6656" width="9" style="1"/>
    <col min="6657" max="6657" width="5" style="1" customWidth="1"/>
    <col min="6658" max="6658" width="13.75" style="1" customWidth="1"/>
    <col min="6659" max="6666" width="11.25" style="1" customWidth="1"/>
    <col min="6667" max="6673" width="5" style="1" customWidth="1"/>
    <col min="6674" max="6912" width="9" style="1"/>
    <col min="6913" max="6913" width="5" style="1" customWidth="1"/>
    <col min="6914" max="6914" width="13.75" style="1" customWidth="1"/>
    <col min="6915" max="6922" width="11.25" style="1" customWidth="1"/>
    <col min="6923" max="6929" width="5" style="1" customWidth="1"/>
    <col min="6930" max="7168" width="9" style="1"/>
    <col min="7169" max="7169" width="5" style="1" customWidth="1"/>
    <col min="7170" max="7170" width="13.75" style="1" customWidth="1"/>
    <col min="7171" max="7178" width="11.25" style="1" customWidth="1"/>
    <col min="7179" max="7185" width="5" style="1" customWidth="1"/>
    <col min="7186" max="7424" width="9" style="1"/>
    <col min="7425" max="7425" width="5" style="1" customWidth="1"/>
    <col min="7426" max="7426" width="13.75" style="1" customWidth="1"/>
    <col min="7427" max="7434" width="11.25" style="1" customWidth="1"/>
    <col min="7435" max="7441" width="5" style="1" customWidth="1"/>
    <col min="7442" max="7680" width="9" style="1"/>
    <col min="7681" max="7681" width="5" style="1" customWidth="1"/>
    <col min="7682" max="7682" width="13.75" style="1" customWidth="1"/>
    <col min="7683" max="7690" width="11.25" style="1" customWidth="1"/>
    <col min="7691" max="7697" width="5" style="1" customWidth="1"/>
    <col min="7698" max="7936" width="9" style="1"/>
    <col min="7937" max="7937" width="5" style="1" customWidth="1"/>
    <col min="7938" max="7938" width="13.75" style="1" customWidth="1"/>
    <col min="7939" max="7946" width="11.25" style="1" customWidth="1"/>
    <col min="7947" max="7953" width="5" style="1" customWidth="1"/>
    <col min="7954" max="8192" width="9" style="1"/>
    <col min="8193" max="8193" width="5" style="1" customWidth="1"/>
    <col min="8194" max="8194" width="13.75" style="1" customWidth="1"/>
    <col min="8195" max="8202" width="11.25" style="1" customWidth="1"/>
    <col min="8203" max="8209" width="5" style="1" customWidth="1"/>
    <col min="8210" max="8448" width="9" style="1"/>
    <col min="8449" max="8449" width="5" style="1" customWidth="1"/>
    <col min="8450" max="8450" width="13.75" style="1" customWidth="1"/>
    <col min="8451" max="8458" width="11.25" style="1" customWidth="1"/>
    <col min="8459" max="8465" width="5" style="1" customWidth="1"/>
    <col min="8466" max="8704" width="9" style="1"/>
    <col min="8705" max="8705" width="5" style="1" customWidth="1"/>
    <col min="8706" max="8706" width="13.75" style="1" customWidth="1"/>
    <col min="8707" max="8714" width="11.25" style="1" customWidth="1"/>
    <col min="8715" max="8721" width="5" style="1" customWidth="1"/>
    <col min="8722" max="8960" width="9" style="1"/>
    <col min="8961" max="8961" width="5" style="1" customWidth="1"/>
    <col min="8962" max="8962" width="13.75" style="1" customWidth="1"/>
    <col min="8963" max="8970" width="11.25" style="1" customWidth="1"/>
    <col min="8971" max="8977" width="5" style="1" customWidth="1"/>
    <col min="8978" max="9216" width="9" style="1"/>
    <col min="9217" max="9217" width="5" style="1" customWidth="1"/>
    <col min="9218" max="9218" width="13.75" style="1" customWidth="1"/>
    <col min="9219" max="9226" width="11.25" style="1" customWidth="1"/>
    <col min="9227" max="9233" width="5" style="1" customWidth="1"/>
    <col min="9234" max="9472" width="9" style="1"/>
    <col min="9473" max="9473" width="5" style="1" customWidth="1"/>
    <col min="9474" max="9474" width="13.75" style="1" customWidth="1"/>
    <col min="9475" max="9482" width="11.25" style="1" customWidth="1"/>
    <col min="9483" max="9489" width="5" style="1" customWidth="1"/>
    <col min="9490" max="9728" width="9" style="1"/>
    <col min="9729" max="9729" width="5" style="1" customWidth="1"/>
    <col min="9730" max="9730" width="13.75" style="1" customWidth="1"/>
    <col min="9731" max="9738" width="11.25" style="1" customWidth="1"/>
    <col min="9739" max="9745" width="5" style="1" customWidth="1"/>
    <col min="9746" max="9984" width="9" style="1"/>
    <col min="9985" max="9985" width="5" style="1" customWidth="1"/>
    <col min="9986" max="9986" width="13.75" style="1" customWidth="1"/>
    <col min="9987" max="9994" width="11.25" style="1" customWidth="1"/>
    <col min="9995" max="10001" width="5" style="1" customWidth="1"/>
    <col min="10002" max="10240" width="9" style="1"/>
    <col min="10241" max="10241" width="5" style="1" customWidth="1"/>
    <col min="10242" max="10242" width="13.75" style="1" customWidth="1"/>
    <col min="10243" max="10250" width="11.25" style="1" customWidth="1"/>
    <col min="10251" max="10257" width="5" style="1" customWidth="1"/>
    <col min="10258" max="10496" width="9" style="1"/>
    <col min="10497" max="10497" width="5" style="1" customWidth="1"/>
    <col min="10498" max="10498" width="13.75" style="1" customWidth="1"/>
    <col min="10499" max="10506" width="11.25" style="1" customWidth="1"/>
    <col min="10507" max="10513" width="5" style="1" customWidth="1"/>
    <col min="10514" max="10752" width="9" style="1"/>
    <col min="10753" max="10753" width="5" style="1" customWidth="1"/>
    <col min="10754" max="10754" width="13.75" style="1" customWidth="1"/>
    <col min="10755" max="10762" width="11.25" style="1" customWidth="1"/>
    <col min="10763" max="10769" width="5" style="1" customWidth="1"/>
    <col min="10770" max="11008" width="9" style="1"/>
    <col min="11009" max="11009" width="5" style="1" customWidth="1"/>
    <col min="11010" max="11010" width="13.75" style="1" customWidth="1"/>
    <col min="11011" max="11018" width="11.25" style="1" customWidth="1"/>
    <col min="11019" max="11025" width="5" style="1" customWidth="1"/>
    <col min="11026" max="11264" width="9" style="1"/>
    <col min="11265" max="11265" width="5" style="1" customWidth="1"/>
    <col min="11266" max="11266" width="13.75" style="1" customWidth="1"/>
    <col min="11267" max="11274" width="11.25" style="1" customWidth="1"/>
    <col min="11275" max="11281" width="5" style="1" customWidth="1"/>
    <col min="11282" max="11520" width="9" style="1"/>
    <col min="11521" max="11521" width="5" style="1" customWidth="1"/>
    <col min="11522" max="11522" width="13.75" style="1" customWidth="1"/>
    <col min="11523" max="11530" width="11.25" style="1" customWidth="1"/>
    <col min="11531" max="11537" width="5" style="1" customWidth="1"/>
    <col min="11538" max="11776" width="9" style="1"/>
    <col min="11777" max="11777" width="5" style="1" customWidth="1"/>
    <col min="11778" max="11778" width="13.75" style="1" customWidth="1"/>
    <col min="11779" max="11786" width="11.25" style="1" customWidth="1"/>
    <col min="11787" max="11793" width="5" style="1" customWidth="1"/>
    <col min="11794" max="12032" width="9" style="1"/>
    <col min="12033" max="12033" width="5" style="1" customWidth="1"/>
    <col min="12034" max="12034" width="13.75" style="1" customWidth="1"/>
    <col min="12035" max="12042" width="11.25" style="1" customWidth="1"/>
    <col min="12043" max="12049" width="5" style="1" customWidth="1"/>
    <col min="12050" max="12288" width="9" style="1"/>
    <col min="12289" max="12289" width="5" style="1" customWidth="1"/>
    <col min="12290" max="12290" width="13.75" style="1" customWidth="1"/>
    <col min="12291" max="12298" width="11.25" style="1" customWidth="1"/>
    <col min="12299" max="12305" width="5" style="1" customWidth="1"/>
    <col min="12306" max="12544" width="9" style="1"/>
    <col min="12545" max="12545" width="5" style="1" customWidth="1"/>
    <col min="12546" max="12546" width="13.75" style="1" customWidth="1"/>
    <col min="12547" max="12554" width="11.25" style="1" customWidth="1"/>
    <col min="12555" max="12561" width="5" style="1" customWidth="1"/>
    <col min="12562" max="12800" width="9" style="1"/>
    <col min="12801" max="12801" width="5" style="1" customWidth="1"/>
    <col min="12802" max="12802" width="13.75" style="1" customWidth="1"/>
    <col min="12803" max="12810" width="11.25" style="1" customWidth="1"/>
    <col min="12811" max="12817" width="5" style="1" customWidth="1"/>
    <col min="12818" max="13056" width="9" style="1"/>
    <col min="13057" max="13057" width="5" style="1" customWidth="1"/>
    <col min="13058" max="13058" width="13.75" style="1" customWidth="1"/>
    <col min="13059" max="13066" width="11.25" style="1" customWidth="1"/>
    <col min="13067" max="13073" width="5" style="1" customWidth="1"/>
    <col min="13074" max="13312" width="9" style="1"/>
    <col min="13313" max="13313" width="5" style="1" customWidth="1"/>
    <col min="13314" max="13314" width="13.75" style="1" customWidth="1"/>
    <col min="13315" max="13322" width="11.25" style="1" customWidth="1"/>
    <col min="13323" max="13329" width="5" style="1" customWidth="1"/>
    <col min="13330" max="13568" width="9" style="1"/>
    <col min="13569" max="13569" width="5" style="1" customWidth="1"/>
    <col min="13570" max="13570" width="13.75" style="1" customWidth="1"/>
    <col min="13571" max="13578" width="11.25" style="1" customWidth="1"/>
    <col min="13579" max="13585" width="5" style="1" customWidth="1"/>
    <col min="13586" max="13824" width="9" style="1"/>
    <col min="13825" max="13825" width="5" style="1" customWidth="1"/>
    <col min="13826" max="13826" width="13.75" style="1" customWidth="1"/>
    <col min="13827" max="13834" width="11.25" style="1" customWidth="1"/>
    <col min="13835" max="13841" width="5" style="1" customWidth="1"/>
    <col min="13842" max="14080" width="9" style="1"/>
    <col min="14081" max="14081" width="5" style="1" customWidth="1"/>
    <col min="14082" max="14082" width="13.75" style="1" customWidth="1"/>
    <col min="14083" max="14090" width="11.25" style="1" customWidth="1"/>
    <col min="14091" max="14097" width="5" style="1" customWidth="1"/>
    <col min="14098" max="14336" width="9" style="1"/>
    <col min="14337" max="14337" width="5" style="1" customWidth="1"/>
    <col min="14338" max="14338" width="13.75" style="1" customWidth="1"/>
    <col min="14339" max="14346" width="11.25" style="1" customWidth="1"/>
    <col min="14347" max="14353" width="5" style="1" customWidth="1"/>
    <col min="14354" max="14592" width="9" style="1"/>
    <col min="14593" max="14593" width="5" style="1" customWidth="1"/>
    <col min="14594" max="14594" width="13.75" style="1" customWidth="1"/>
    <col min="14595" max="14602" width="11.25" style="1" customWidth="1"/>
    <col min="14603" max="14609" width="5" style="1" customWidth="1"/>
    <col min="14610" max="14848" width="9" style="1"/>
    <col min="14849" max="14849" width="5" style="1" customWidth="1"/>
    <col min="14850" max="14850" width="13.75" style="1" customWidth="1"/>
    <col min="14851" max="14858" width="11.25" style="1" customWidth="1"/>
    <col min="14859" max="14865" width="5" style="1" customWidth="1"/>
    <col min="14866" max="15104" width="9" style="1"/>
    <col min="15105" max="15105" width="5" style="1" customWidth="1"/>
    <col min="15106" max="15106" width="13.75" style="1" customWidth="1"/>
    <col min="15107" max="15114" width="11.25" style="1" customWidth="1"/>
    <col min="15115" max="15121" width="5" style="1" customWidth="1"/>
    <col min="15122" max="15360" width="9" style="1"/>
    <col min="15361" max="15361" width="5" style="1" customWidth="1"/>
    <col min="15362" max="15362" width="13.75" style="1" customWidth="1"/>
    <col min="15363" max="15370" width="11.25" style="1" customWidth="1"/>
    <col min="15371" max="15377" width="5" style="1" customWidth="1"/>
    <col min="15378" max="15616" width="9" style="1"/>
    <col min="15617" max="15617" width="5" style="1" customWidth="1"/>
    <col min="15618" max="15618" width="13.75" style="1" customWidth="1"/>
    <col min="15619" max="15626" width="11.25" style="1" customWidth="1"/>
    <col min="15627" max="15633" width="5" style="1" customWidth="1"/>
    <col min="15634" max="15872" width="9" style="1"/>
    <col min="15873" max="15873" width="5" style="1" customWidth="1"/>
    <col min="15874" max="15874" width="13.75" style="1" customWidth="1"/>
    <col min="15875" max="15882" width="11.25" style="1" customWidth="1"/>
    <col min="15883" max="15889" width="5" style="1" customWidth="1"/>
    <col min="15890" max="16128" width="9" style="1"/>
    <col min="16129" max="16129" width="5" style="1" customWidth="1"/>
    <col min="16130" max="16130" width="13.75" style="1" customWidth="1"/>
    <col min="16131" max="16138" width="11.25" style="1" customWidth="1"/>
    <col min="16139" max="16145" width="5" style="1" customWidth="1"/>
    <col min="16146" max="16384" width="9" style="1"/>
  </cols>
  <sheetData>
    <row r="1" spans="1:40" ht="15" customHeight="1"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5" customHeight="1">
      <c r="B2" s="132" t="s">
        <v>39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4.25" customHeight="1"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" customHeight="1" thickBot="1"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customHeight="1">
      <c r="B6" s="162" t="s">
        <v>0</v>
      </c>
      <c r="C6" s="165" t="s">
        <v>1</v>
      </c>
      <c r="D6" s="166"/>
      <c r="E6" s="166"/>
      <c r="F6" s="164" t="s">
        <v>43</v>
      </c>
      <c r="G6" s="164"/>
      <c r="H6" s="164"/>
      <c r="I6" s="164" t="s">
        <v>15</v>
      </c>
      <c r="J6" s="164"/>
      <c r="K6" s="179"/>
      <c r="L6" s="175" t="s">
        <v>9</v>
      </c>
      <c r="M6" s="176"/>
      <c r="N6" s="176"/>
      <c r="O6" s="169" t="s">
        <v>44</v>
      </c>
      <c r="P6" s="170"/>
      <c r="Q6" s="171"/>
      <c r="R6" s="160" t="s">
        <v>2</v>
      </c>
      <c r="S6" s="138" t="s">
        <v>3</v>
      </c>
      <c r="T6" s="138" t="s">
        <v>4</v>
      </c>
      <c r="U6" s="138" t="s">
        <v>5</v>
      </c>
      <c r="V6" s="138" t="s">
        <v>6</v>
      </c>
      <c r="W6" s="138" t="s">
        <v>7</v>
      </c>
      <c r="X6" s="141" t="s">
        <v>8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customHeight="1">
      <c r="B7" s="163"/>
      <c r="C7" s="167"/>
      <c r="D7" s="168"/>
      <c r="E7" s="168"/>
      <c r="F7" s="145"/>
      <c r="G7" s="145"/>
      <c r="H7" s="145"/>
      <c r="I7" s="145"/>
      <c r="J7" s="145"/>
      <c r="K7" s="146"/>
      <c r="L7" s="177"/>
      <c r="M7" s="178"/>
      <c r="N7" s="178"/>
      <c r="O7" s="172"/>
      <c r="P7" s="173"/>
      <c r="Q7" s="174"/>
      <c r="R7" s="161"/>
      <c r="S7" s="139"/>
      <c r="T7" s="139"/>
      <c r="U7" s="139"/>
      <c r="V7" s="139"/>
      <c r="W7" s="139"/>
      <c r="X7" s="142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customHeight="1">
      <c r="B8" s="135" t="s">
        <v>61</v>
      </c>
      <c r="C8" s="145" t="s">
        <v>43</v>
      </c>
      <c r="D8" s="145"/>
      <c r="E8" s="146"/>
      <c r="F8" s="154"/>
      <c r="G8" s="155"/>
      <c r="H8" s="156"/>
      <c r="I8" s="101">
        <v>4</v>
      </c>
      <c r="J8" s="100" t="str">
        <f t="shared" ref="J8:J9" si="0">IF(I8&gt;K8,"○",IF(I8=K8,"△","●"))</f>
        <v>○</v>
      </c>
      <c r="K8" s="102">
        <v>1</v>
      </c>
      <c r="L8" s="58">
        <v>9</v>
      </c>
      <c r="M8" s="57" t="str">
        <f t="shared" ref="M8:M10" si="1">IF(L8&gt;N8,"○",IF(L8=N8,"△","●"))</f>
        <v>○</v>
      </c>
      <c r="N8" s="59">
        <v>0</v>
      </c>
      <c r="O8" s="61">
        <v>24</v>
      </c>
      <c r="P8" s="88" t="str">
        <f>IF(O8&gt;Q8,"○",IF(O8=Q8,"△","●"))</f>
        <v>○</v>
      </c>
      <c r="Q8" s="60">
        <v>0</v>
      </c>
      <c r="R8" s="137">
        <f t="shared" ref="R8" si="2">SUM(S8*3)+U8</f>
        <v>12</v>
      </c>
      <c r="S8" s="123">
        <f>COUNTIF(F8:Q9,"=○")</f>
        <v>4</v>
      </c>
      <c r="T8" s="123">
        <f>COUNTIF(F8:Q9,"=●")</f>
        <v>0</v>
      </c>
      <c r="U8" s="123">
        <v>0</v>
      </c>
      <c r="V8" s="123">
        <f t="shared" ref="V8" si="3">SUM(H10:H15)</f>
        <v>51</v>
      </c>
      <c r="W8" s="123">
        <f t="shared" ref="W8" si="4">SUM(F10:F15)</f>
        <v>2</v>
      </c>
      <c r="X8" s="125">
        <f>V8-W8</f>
        <v>49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customHeight="1">
      <c r="B9" s="136"/>
      <c r="C9" s="145"/>
      <c r="D9" s="145"/>
      <c r="E9" s="146"/>
      <c r="F9" s="157"/>
      <c r="G9" s="158"/>
      <c r="H9" s="159"/>
      <c r="I9" s="94">
        <v>0</v>
      </c>
      <c r="J9" s="69" t="str">
        <f t="shared" si="0"/>
        <v>△</v>
      </c>
      <c r="K9" s="95">
        <v>0</v>
      </c>
      <c r="L9" s="96">
        <v>0</v>
      </c>
      <c r="M9" s="69" t="str">
        <f t="shared" si="1"/>
        <v>△</v>
      </c>
      <c r="N9" s="95">
        <v>0</v>
      </c>
      <c r="O9" s="115">
        <v>14</v>
      </c>
      <c r="P9" s="116" t="str">
        <f>IF(O9&gt;Q9,"○",IF(O9=Q9,"△","●"))</f>
        <v>○</v>
      </c>
      <c r="Q9" s="117">
        <v>1</v>
      </c>
      <c r="R9" s="137"/>
      <c r="S9" s="124"/>
      <c r="T9" s="124"/>
      <c r="U9" s="124"/>
      <c r="V9" s="124"/>
      <c r="W9" s="124"/>
      <c r="X9" s="12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customHeight="1">
      <c r="B10" s="135" t="s">
        <v>67</v>
      </c>
      <c r="C10" s="145" t="s">
        <v>15</v>
      </c>
      <c r="D10" s="145"/>
      <c r="E10" s="146"/>
      <c r="F10" s="101">
        <f>SUM(K8)</f>
        <v>1</v>
      </c>
      <c r="G10" s="93" t="str">
        <f t="shared" ref="G10:G15" si="5">IF(F10&gt;H10,"○",IF(F10=H10,"△","●"))</f>
        <v>●</v>
      </c>
      <c r="H10" s="102">
        <f>SUM(I8)</f>
        <v>4</v>
      </c>
      <c r="I10" s="154"/>
      <c r="J10" s="155"/>
      <c r="K10" s="156"/>
      <c r="L10" s="58">
        <v>6</v>
      </c>
      <c r="M10" s="57" t="str">
        <f t="shared" si="1"/>
        <v>○</v>
      </c>
      <c r="N10" s="57">
        <v>0</v>
      </c>
      <c r="O10" s="58">
        <v>6</v>
      </c>
      <c r="P10" s="57" t="str">
        <f t="shared" ref="P10:P13" si="6">IF(O10&gt;Q10,"○",IF(O10=Q10,"△","●"))</f>
        <v>○</v>
      </c>
      <c r="Q10" s="59">
        <v>2</v>
      </c>
      <c r="R10" s="137">
        <f t="shared" ref="R10" si="7">SUM(S10*3)+U10</f>
        <v>7</v>
      </c>
      <c r="S10" s="123">
        <f>COUNTIF(F10:Q11,"=○")</f>
        <v>2</v>
      </c>
      <c r="T10" s="123">
        <f>COUNTIF(F10:Q11,"=●")</f>
        <v>1</v>
      </c>
      <c r="U10" s="123">
        <v>1</v>
      </c>
      <c r="V10" s="123">
        <f t="shared" ref="V10" si="8">SUM(K8:K15)</f>
        <v>28</v>
      </c>
      <c r="W10" s="123">
        <f t="shared" ref="W10" si="9">SUM(I8:I15)</f>
        <v>7</v>
      </c>
      <c r="X10" s="140">
        <f>SUM(V10-W10)</f>
        <v>21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customHeight="1">
      <c r="B11" s="136"/>
      <c r="C11" s="145"/>
      <c r="D11" s="145"/>
      <c r="E11" s="146"/>
      <c r="F11" s="94">
        <f>SUM(K9)</f>
        <v>0</v>
      </c>
      <c r="G11" s="92" t="str">
        <f t="shared" si="5"/>
        <v>△</v>
      </c>
      <c r="H11" s="97">
        <f>SUM(I9)</f>
        <v>0</v>
      </c>
      <c r="I11" s="157"/>
      <c r="J11" s="158"/>
      <c r="K11" s="159"/>
      <c r="L11" s="114">
        <v>1</v>
      </c>
      <c r="M11" s="111" t="str">
        <f>IF(L11&gt;N11,"○",IF(L11=N11,"△","●"))</f>
        <v>△</v>
      </c>
      <c r="N11" s="112">
        <v>1</v>
      </c>
      <c r="O11" s="94">
        <v>0</v>
      </c>
      <c r="P11" s="70" t="str">
        <f t="shared" si="6"/>
        <v>△</v>
      </c>
      <c r="Q11" s="97">
        <v>0</v>
      </c>
      <c r="R11" s="137"/>
      <c r="S11" s="124"/>
      <c r="T11" s="124"/>
      <c r="U11" s="124"/>
      <c r="V11" s="124"/>
      <c r="W11" s="124"/>
      <c r="X11" s="126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customHeight="1">
      <c r="B12" s="135" t="s">
        <v>62</v>
      </c>
      <c r="C12" s="147" t="s">
        <v>9</v>
      </c>
      <c r="D12" s="147"/>
      <c r="E12" s="147"/>
      <c r="F12" s="61">
        <f>SUM(N8)</f>
        <v>0</v>
      </c>
      <c r="G12" s="89" t="str">
        <f t="shared" si="5"/>
        <v>●</v>
      </c>
      <c r="H12" s="60">
        <f>SUM(L8)</f>
        <v>9</v>
      </c>
      <c r="I12" s="58">
        <f>SUM(N10)</f>
        <v>0</v>
      </c>
      <c r="J12" s="57" t="str">
        <f t="shared" ref="J12:J15" si="10">IF(I12&gt;K12,"○",IF(I12=K12,"△","●"))</f>
        <v>●</v>
      </c>
      <c r="K12" s="59">
        <f>SUM(L10)</f>
        <v>6</v>
      </c>
      <c r="L12" s="154"/>
      <c r="M12" s="155"/>
      <c r="N12" s="156"/>
      <c r="O12" s="101">
        <v>8</v>
      </c>
      <c r="P12" s="100" t="str">
        <f t="shared" si="6"/>
        <v>○</v>
      </c>
      <c r="Q12" s="102">
        <v>0</v>
      </c>
      <c r="R12" s="137">
        <f t="shared" ref="R12" si="11">SUM(S12*3)+U12</f>
        <v>4</v>
      </c>
      <c r="S12" s="123">
        <f>COUNTIF(F12:Q13,"=○")</f>
        <v>1</v>
      </c>
      <c r="T12" s="123">
        <f>COUNTIF(F12:Q13,"=●")</f>
        <v>2</v>
      </c>
      <c r="U12" s="123">
        <v>1</v>
      </c>
      <c r="V12" s="123">
        <f>SUM(N8:N15)</f>
        <v>9</v>
      </c>
      <c r="W12" s="123">
        <f>SUM(L8:L15)</f>
        <v>16</v>
      </c>
      <c r="X12" s="125">
        <f>SUM(V12-W12)</f>
        <v>-7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customHeight="1">
      <c r="B13" s="136"/>
      <c r="C13" s="147"/>
      <c r="D13" s="147"/>
      <c r="E13" s="147"/>
      <c r="F13" s="94">
        <f>SUM(N9)</f>
        <v>0</v>
      </c>
      <c r="G13" s="90" t="str">
        <f t="shared" si="5"/>
        <v>△</v>
      </c>
      <c r="H13" s="97">
        <f>SUM(L9)</f>
        <v>0</v>
      </c>
      <c r="I13" s="114">
        <f>SUM(N11)</f>
        <v>1</v>
      </c>
      <c r="J13" s="112" t="str">
        <f t="shared" si="10"/>
        <v>△</v>
      </c>
      <c r="K13" s="113">
        <f>SUM(L11)</f>
        <v>1</v>
      </c>
      <c r="L13" s="157"/>
      <c r="M13" s="158"/>
      <c r="N13" s="159"/>
      <c r="O13" s="94">
        <v>0</v>
      </c>
      <c r="P13" s="70" t="str">
        <f t="shared" si="6"/>
        <v>△</v>
      </c>
      <c r="Q13" s="97">
        <v>0</v>
      </c>
      <c r="R13" s="137"/>
      <c r="S13" s="124"/>
      <c r="T13" s="124"/>
      <c r="U13" s="124"/>
      <c r="V13" s="124"/>
      <c r="W13" s="124"/>
      <c r="X13" s="126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customHeight="1">
      <c r="B14" s="135" t="s">
        <v>63</v>
      </c>
      <c r="C14" s="148" t="s">
        <v>44</v>
      </c>
      <c r="D14" s="149"/>
      <c r="E14" s="150"/>
      <c r="F14" s="58">
        <f>SUM(Q8)</f>
        <v>0</v>
      </c>
      <c r="G14" s="57" t="str">
        <f t="shared" si="5"/>
        <v>●</v>
      </c>
      <c r="H14" s="59">
        <f>SUM(O8)</f>
        <v>24</v>
      </c>
      <c r="I14" s="58">
        <f>SUM(Q10)</f>
        <v>2</v>
      </c>
      <c r="J14" s="57" t="str">
        <f t="shared" si="10"/>
        <v>●</v>
      </c>
      <c r="K14" s="59">
        <f>SUM(O10)</f>
        <v>6</v>
      </c>
      <c r="L14" s="101">
        <f>SUM(Q12)</f>
        <v>0</v>
      </c>
      <c r="M14" s="93" t="str">
        <f t="shared" ref="M14:M15" si="12">IF(L14&gt;N14,"○",IF(L14=N14,"△","●"))</f>
        <v>●</v>
      </c>
      <c r="N14" s="102">
        <f>SUM(O12)</f>
        <v>8</v>
      </c>
      <c r="O14" s="154"/>
      <c r="P14" s="155"/>
      <c r="Q14" s="156"/>
      <c r="R14" s="144">
        <f>SUM(S14*3)+U14</f>
        <v>0</v>
      </c>
      <c r="S14" s="123">
        <f>COUNTIF(F14:Q15,"=○")</f>
        <v>0</v>
      </c>
      <c r="T14" s="123">
        <f>COUNTIF(F14:Q15,"=●")</f>
        <v>5</v>
      </c>
      <c r="U14" s="123">
        <v>0</v>
      </c>
      <c r="V14" s="123">
        <f>SUM(Q8:Q15)</f>
        <v>3</v>
      </c>
      <c r="W14" s="123">
        <f>SUM(O8:O13)</f>
        <v>52</v>
      </c>
      <c r="X14" s="125">
        <f>SUM(V14-W14)</f>
        <v>-49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customHeight="1" thickBot="1">
      <c r="B15" s="180"/>
      <c r="C15" s="151"/>
      <c r="D15" s="152"/>
      <c r="E15" s="153"/>
      <c r="F15" s="118">
        <f>SUM(Q9)</f>
        <v>1</v>
      </c>
      <c r="G15" s="119" t="str">
        <f t="shared" si="5"/>
        <v>●</v>
      </c>
      <c r="H15" s="120">
        <f>SUM(O9)</f>
        <v>14</v>
      </c>
      <c r="I15" s="98">
        <f>SUM(Q11)</f>
        <v>0</v>
      </c>
      <c r="J15" s="68" t="str">
        <f t="shared" si="10"/>
        <v>●</v>
      </c>
      <c r="K15" s="99">
        <f>SUM(K8:K14)</f>
        <v>14</v>
      </c>
      <c r="L15" s="98">
        <f>SUM(Q13)</f>
        <v>0</v>
      </c>
      <c r="M15" s="91" t="str">
        <f t="shared" si="12"/>
        <v>△</v>
      </c>
      <c r="N15" s="99">
        <f>SUM(O13)</f>
        <v>0</v>
      </c>
      <c r="O15" s="181"/>
      <c r="P15" s="182"/>
      <c r="Q15" s="183"/>
      <c r="R15" s="131"/>
      <c r="S15" s="131"/>
      <c r="T15" s="131"/>
      <c r="U15" s="131"/>
      <c r="V15" s="131"/>
      <c r="W15" s="131"/>
      <c r="X15" s="14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customHeight="1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customHeight="1">
      <c r="A17" s="21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"/>
      <c r="O17" s="3"/>
      <c r="P17" s="3"/>
      <c r="Q17" s="12"/>
      <c r="R17" s="3"/>
      <c r="S17" s="3"/>
      <c r="T17" s="3"/>
      <c r="U17" s="3"/>
      <c r="V17" s="3"/>
      <c r="W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customHeight="1">
      <c r="A18" s="21"/>
      <c r="B18" s="133">
        <v>43597</v>
      </c>
      <c r="C18" s="133"/>
      <c r="D18" s="25" t="s">
        <v>42</v>
      </c>
      <c r="E18" s="87"/>
      <c r="F18" s="52"/>
      <c r="G18" s="27"/>
      <c r="H18" s="52"/>
      <c r="I18" s="52"/>
      <c r="J18" s="52"/>
      <c r="K18" s="52"/>
      <c r="L18" s="26"/>
      <c r="M18" s="26"/>
      <c r="N18" s="134" t="s">
        <v>41</v>
      </c>
      <c r="O18" s="134"/>
      <c r="P18" s="25" t="s">
        <v>42</v>
      </c>
      <c r="Q18" s="52"/>
      <c r="R18" s="87"/>
      <c r="S18" s="87"/>
      <c r="T18" s="87"/>
      <c r="U18" s="87"/>
      <c r="V18" s="87"/>
      <c r="W18" s="52"/>
      <c r="X18" s="52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customHeight="1">
      <c r="A19" s="21"/>
      <c r="I19" s="73"/>
      <c r="L19" s="26"/>
      <c r="M19" s="26"/>
      <c r="N19" s="29"/>
      <c r="O19" s="56"/>
      <c r="Q19" s="56"/>
      <c r="R19" s="87"/>
      <c r="S19" s="27"/>
      <c r="T19" s="87"/>
      <c r="V19" s="3"/>
      <c r="W19" s="52"/>
      <c r="X19" s="52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customHeight="1">
      <c r="A20" s="21"/>
      <c r="B20" s="29"/>
      <c r="C20" s="30" t="s">
        <v>10</v>
      </c>
      <c r="E20" s="87"/>
      <c r="F20" s="3"/>
      <c r="G20" s="27" t="s">
        <v>65</v>
      </c>
      <c r="H20" s="52"/>
      <c r="I20" s="71" t="s">
        <v>27</v>
      </c>
      <c r="J20" s="3"/>
      <c r="K20" s="52"/>
      <c r="L20" s="26"/>
      <c r="M20" s="26"/>
      <c r="N20" s="52"/>
      <c r="O20" s="30" t="s">
        <v>12</v>
      </c>
      <c r="Q20" s="56"/>
      <c r="S20" s="87" t="s">
        <v>74</v>
      </c>
      <c r="T20" s="87"/>
      <c r="U20" s="71" t="s">
        <v>27</v>
      </c>
      <c r="V20" s="3"/>
      <c r="W20" s="52"/>
      <c r="X20" s="52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customHeight="1">
      <c r="A21" s="21"/>
      <c r="B21" s="55"/>
      <c r="C21" s="30" t="s">
        <v>12</v>
      </c>
      <c r="E21" s="87"/>
      <c r="F21" s="52"/>
      <c r="G21" s="27" t="s">
        <v>66</v>
      </c>
      <c r="H21" s="52"/>
      <c r="I21" s="51" t="s">
        <v>11</v>
      </c>
      <c r="J21" s="3"/>
      <c r="K21" s="52"/>
      <c r="L21" s="87"/>
      <c r="M21" s="87"/>
      <c r="N21" s="87"/>
      <c r="O21" s="30" t="s">
        <v>10</v>
      </c>
      <c r="P21" s="87"/>
      <c r="Q21" s="52"/>
      <c r="S21" s="52" t="s">
        <v>75</v>
      </c>
      <c r="T21" s="52"/>
      <c r="U21" s="51" t="s">
        <v>11</v>
      </c>
      <c r="V21" s="52"/>
      <c r="W21" s="52"/>
      <c r="X21" s="52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5" customHeight="1">
      <c r="A22" s="4"/>
      <c r="B22" s="32"/>
      <c r="C22" s="30"/>
      <c r="D22" s="51"/>
      <c r="E22" s="32"/>
      <c r="F22" s="32"/>
      <c r="G22" s="65"/>
      <c r="H22" s="32"/>
      <c r="I22" s="32"/>
      <c r="J22" s="32"/>
      <c r="K22" s="32"/>
      <c r="L22" s="32"/>
      <c r="M22" s="32"/>
      <c r="N22" s="32"/>
      <c r="O22" s="32"/>
      <c r="P22" s="32"/>
      <c r="Q22" s="26"/>
      <c r="R22" s="26"/>
      <c r="S22" s="31"/>
      <c r="T22" s="26"/>
      <c r="U22" s="26"/>
      <c r="V22" s="26"/>
      <c r="W22" s="26"/>
      <c r="X22" s="26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customHeight="1">
      <c r="A23" s="8"/>
      <c r="B23" s="33"/>
      <c r="C23" s="30"/>
      <c r="D23" s="51"/>
      <c r="E23" s="33"/>
      <c r="F23" s="25"/>
      <c r="G23" s="63"/>
      <c r="H23" s="34"/>
      <c r="I23" s="35"/>
      <c r="J23" s="35"/>
      <c r="K23" s="35"/>
      <c r="L23" s="35"/>
      <c r="M23" s="25"/>
      <c r="N23" s="25"/>
      <c r="O23" s="56"/>
      <c r="P23" s="56"/>
      <c r="Q23" s="52"/>
      <c r="R23" s="52"/>
      <c r="S23" s="62"/>
      <c r="T23" s="52"/>
      <c r="U23" s="52"/>
      <c r="V23" s="52"/>
      <c r="W23" s="52"/>
      <c r="X23" s="26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customHeight="1">
      <c r="A24" s="8"/>
      <c r="B24" s="133">
        <v>43632</v>
      </c>
      <c r="C24" s="133"/>
      <c r="D24" s="25" t="s">
        <v>42</v>
      </c>
      <c r="E24" s="38"/>
      <c r="F24" s="52"/>
      <c r="G24" s="63"/>
      <c r="H24" s="52"/>
      <c r="I24" s="52"/>
      <c r="J24" s="52"/>
      <c r="K24" s="52"/>
      <c r="L24" s="52"/>
      <c r="M24" s="52"/>
      <c r="N24" s="130">
        <v>43723</v>
      </c>
      <c r="O24" s="130"/>
      <c r="P24" s="25" t="s">
        <v>42</v>
      </c>
      <c r="Q24" s="66"/>
      <c r="R24" s="30"/>
      <c r="S24" s="63"/>
      <c r="T24" s="64"/>
      <c r="U24" s="52"/>
      <c r="V24" s="30"/>
      <c r="W24" s="52"/>
      <c r="X24" s="26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5" customHeight="1">
      <c r="A25" s="8"/>
      <c r="B25" s="29"/>
      <c r="C25" s="52"/>
      <c r="D25" s="3"/>
      <c r="E25" s="38"/>
      <c r="F25" s="52"/>
      <c r="G25" s="63"/>
      <c r="H25" s="52"/>
      <c r="I25" s="3"/>
      <c r="J25" s="3"/>
      <c r="K25" s="52"/>
      <c r="L25" s="52"/>
      <c r="M25" s="52"/>
      <c r="N25" s="29"/>
      <c r="O25" s="56"/>
      <c r="P25" s="3"/>
      <c r="Q25" s="56"/>
      <c r="R25" s="30"/>
      <c r="S25" s="63"/>
      <c r="T25" s="64"/>
      <c r="U25" s="3"/>
      <c r="V25" s="3"/>
      <c r="W25" s="52"/>
      <c r="X25" s="26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customHeight="1">
      <c r="A26" s="8"/>
      <c r="B26" s="38"/>
      <c r="C26" s="30" t="s">
        <v>10</v>
      </c>
      <c r="D26" s="3"/>
      <c r="E26" s="38"/>
      <c r="F26" s="30"/>
      <c r="G26" s="63" t="s">
        <v>76</v>
      </c>
      <c r="H26" s="52"/>
      <c r="I26" s="30" t="s">
        <v>12</v>
      </c>
      <c r="J26" s="3"/>
      <c r="K26" s="52"/>
      <c r="L26" s="52"/>
      <c r="M26" s="52"/>
      <c r="N26" s="52"/>
      <c r="O26" s="51" t="s">
        <v>11</v>
      </c>
      <c r="P26" s="3"/>
      <c r="Q26" s="56"/>
      <c r="R26" s="30"/>
      <c r="S26" s="63" t="s">
        <v>92</v>
      </c>
      <c r="T26" s="64"/>
      <c r="U26" s="30" t="s">
        <v>12</v>
      </c>
      <c r="V26" s="3"/>
      <c r="W26" s="52"/>
      <c r="X26" s="26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customHeight="1">
      <c r="A27" s="8"/>
      <c r="B27" s="38"/>
      <c r="C27" s="51" t="s">
        <v>11</v>
      </c>
      <c r="D27" s="51"/>
      <c r="E27" s="38"/>
      <c r="F27" s="51"/>
      <c r="G27" s="110" t="s">
        <v>77</v>
      </c>
      <c r="H27" s="30"/>
      <c r="I27" s="71" t="s">
        <v>27</v>
      </c>
      <c r="J27" s="30"/>
      <c r="K27" s="64"/>
      <c r="L27" s="64"/>
      <c r="M27" s="51"/>
      <c r="N27" s="37"/>
      <c r="O27" s="71" t="s">
        <v>27</v>
      </c>
      <c r="P27" s="51"/>
      <c r="Q27" s="52"/>
      <c r="R27" s="52"/>
      <c r="S27" s="62" t="s">
        <v>93</v>
      </c>
      <c r="T27" s="52"/>
      <c r="U27" s="30" t="s">
        <v>10</v>
      </c>
      <c r="V27" s="52"/>
      <c r="W27" s="52"/>
      <c r="X27" s="26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5" customHeight="1">
      <c r="A28" s="8"/>
      <c r="B28" s="33"/>
      <c r="C28" s="51"/>
      <c r="D28" s="30"/>
      <c r="E28" s="33"/>
      <c r="F28" s="30"/>
      <c r="G28" s="63"/>
      <c r="H28" s="30"/>
      <c r="I28" s="30"/>
      <c r="J28" s="30"/>
      <c r="K28" s="36"/>
      <c r="L28" s="36"/>
      <c r="M28" s="51"/>
      <c r="N28" s="51"/>
      <c r="O28" s="51"/>
      <c r="P28" s="51"/>
      <c r="Q28" s="51"/>
      <c r="R28" s="52"/>
      <c r="S28" s="62"/>
      <c r="T28" s="52"/>
      <c r="U28" s="52"/>
      <c r="V28" s="52"/>
      <c r="W28" s="52"/>
      <c r="X28" s="26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5" customHeight="1">
      <c r="A29" s="8"/>
      <c r="B29" s="33"/>
      <c r="C29" s="38"/>
      <c r="D29" s="39"/>
      <c r="E29" s="33"/>
      <c r="F29" s="33"/>
      <c r="G29" s="63"/>
      <c r="H29" s="86"/>
      <c r="I29" s="33"/>
      <c r="J29" s="39"/>
      <c r="K29" s="36"/>
      <c r="L29" s="36"/>
      <c r="M29" s="33"/>
      <c r="N29" s="28"/>
      <c r="O29" s="28"/>
      <c r="P29" s="39"/>
      <c r="Q29" s="51"/>
      <c r="R29" s="26"/>
      <c r="S29" s="31"/>
      <c r="T29" s="26"/>
      <c r="U29" s="26"/>
      <c r="V29" s="26"/>
      <c r="W29" s="26"/>
      <c r="X29" s="26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5" customHeight="1">
      <c r="A30" s="8"/>
      <c r="B30" s="129">
        <v>43800</v>
      </c>
      <c r="C30" s="129"/>
      <c r="D30" s="25" t="s">
        <v>42</v>
      </c>
      <c r="E30" s="38"/>
      <c r="F30" s="30"/>
      <c r="G30" s="63"/>
      <c r="H30" s="52"/>
      <c r="I30" s="51"/>
      <c r="J30" s="37"/>
      <c r="K30" s="36"/>
      <c r="L30" s="36"/>
      <c r="M30" s="30"/>
      <c r="N30" s="130">
        <v>43814</v>
      </c>
      <c r="O30" s="130"/>
      <c r="P30" s="25" t="s">
        <v>42</v>
      </c>
      <c r="Q30" s="40"/>
      <c r="R30" s="52"/>
      <c r="S30" s="62"/>
      <c r="T30" s="52"/>
      <c r="U30" s="52"/>
      <c r="V30" s="52"/>
      <c r="W30" s="52"/>
      <c r="X30" s="26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5" customHeight="1">
      <c r="A31" s="8"/>
      <c r="B31" s="29"/>
      <c r="C31" s="52"/>
      <c r="E31" s="52"/>
      <c r="F31" s="30"/>
      <c r="G31" s="63"/>
      <c r="H31" s="30"/>
      <c r="J31" s="3"/>
      <c r="K31" s="41"/>
      <c r="L31" s="41"/>
      <c r="M31" s="30"/>
      <c r="N31" s="29"/>
      <c r="O31" s="56"/>
      <c r="Q31" s="40"/>
      <c r="R31" s="37"/>
      <c r="S31" s="67"/>
      <c r="T31" s="52"/>
      <c r="V31" s="3"/>
      <c r="W31" s="52"/>
      <c r="X31" s="26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5" customHeight="1">
      <c r="A32" s="8"/>
      <c r="B32" s="52"/>
      <c r="C32" s="51" t="s">
        <v>11</v>
      </c>
      <c r="E32" s="52"/>
      <c r="F32" s="56"/>
      <c r="G32" s="63"/>
      <c r="H32" s="30"/>
      <c r="I32" s="30" t="s">
        <v>10</v>
      </c>
      <c r="J32" s="3"/>
      <c r="K32" s="41"/>
      <c r="L32" s="41"/>
      <c r="M32" s="51"/>
      <c r="N32" s="37"/>
      <c r="O32" s="71" t="s">
        <v>27</v>
      </c>
      <c r="Q32" s="40"/>
      <c r="R32" s="52"/>
      <c r="S32" s="67"/>
      <c r="T32" s="52"/>
      <c r="U32" s="51" t="s">
        <v>11</v>
      </c>
      <c r="V32" s="3"/>
      <c r="W32" s="52"/>
      <c r="X32" s="26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5" customHeight="1">
      <c r="A33" s="8"/>
      <c r="B33" s="28"/>
      <c r="C33" s="71" t="s">
        <v>27</v>
      </c>
      <c r="D33" s="42"/>
      <c r="E33" s="28"/>
      <c r="F33" s="42"/>
      <c r="G33" s="42"/>
      <c r="H33" s="43"/>
      <c r="I33" s="30" t="s">
        <v>12</v>
      </c>
      <c r="J33" s="20"/>
      <c r="K33" s="44"/>
      <c r="L33" s="44"/>
      <c r="M33" s="42"/>
      <c r="N33" s="74"/>
      <c r="O33" s="30" t="s">
        <v>12</v>
      </c>
      <c r="P33" s="51"/>
      <c r="Q33" s="38"/>
      <c r="R33" s="30"/>
      <c r="S33" s="63"/>
      <c r="T33" s="52"/>
      <c r="U33" s="30" t="s">
        <v>10</v>
      </c>
      <c r="V33" s="3"/>
      <c r="W33" s="56"/>
      <c r="X33" s="28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5" customHeight="1">
      <c r="A34" s="8"/>
      <c r="C34" s="11"/>
      <c r="D34" s="11"/>
      <c r="F34" s="17"/>
      <c r="G34" s="12"/>
      <c r="H34" s="16"/>
      <c r="I34" s="17"/>
      <c r="J34" s="17"/>
      <c r="K34" s="24"/>
      <c r="L34" s="24"/>
      <c r="M34" s="17"/>
      <c r="N34" s="17"/>
      <c r="O34" s="5"/>
      <c r="P34" s="5"/>
      <c r="Q34" s="10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5" customHeight="1">
      <c r="A35" s="8"/>
      <c r="C35" s="16"/>
      <c r="D35" s="17"/>
      <c r="F35" s="12"/>
      <c r="G35" s="12"/>
      <c r="H35" s="15"/>
      <c r="I35" s="11"/>
      <c r="J35" s="17"/>
      <c r="K35" s="24"/>
      <c r="L35" s="24"/>
      <c r="M35" s="11"/>
      <c r="N35" s="17"/>
      <c r="O35" s="17"/>
      <c r="P35" s="17"/>
      <c r="Q35" s="14"/>
      <c r="R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" customHeight="1">
      <c r="A36" s="8"/>
      <c r="C36" s="15"/>
      <c r="D36" s="11"/>
      <c r="F36" s="12"/>
      <c r="G36" s="12"/>
      <c r="I36" s="11"/>
      <c r="J36" s="13"/>
      <c r="K36" s="24"/>
      <c r="L36" s="24"/>
      <c r="M36" s="12"/>
      <c r="N36" s="5"/>
      <c r="O36" s="13"/>
      <c r="P36" s="13"/>
      <c r="Q36" s="10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" customHeight="1">
      <c r="B37" s="127" t="s">
        <v>13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8" t="s">
        <v>14</v>
      </c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49"/>
      <c r="Z37" s="49"/>
      <c r="AA37" s="49"/>
      <c r="AB37" s="49"/>
      <c r="AC37" s="49"/>
      <c r="AD37" s="49"/>
      <c r="AE37" s="49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" customHeight="1">
      <c r="A38" s="50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49"/>
      <c r="Z38" s="49"/>
      <c r="AA38" s="49"/>
      <c r="AB38" s="49"/>
      <c r="AC38" s="49"/>
      <c r="AD38" s="49"/>
      <c r="AE38" s="49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" customHeight="1">
      <c r="A39" s="10"/>
      <c r="N39" s="5"/>
      <c r="O39" s="5"/>
      <c r="P39" s="5"/>
      <c r="Q39" s="10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" customHeight="1">
      <c r="A40" s="13"/>
      <c r="N40" s="5"/>
      <c r="O40" s="5"/>
      <c r="P40" s="5"/>
      <c r="Q40" s="7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5" customHeight="1">
      <c r="A41" s="13"/>
      <c r="B41" s="3"/>
      <c r="C41" s="3"/>
      <c r="D41" s="3"/>
      <c r="E41" s="3"/>
      <c r="F41" s="12"/>
      <c r="G41" s="18"/>
      <c r="H41" s="9"/>
      <c r="I41" s="11"/>
      <c r="J41" s="19"/>
      <c r="K41" s="46"/>
      <c r="L41" s="46"/>
      <c r="M41" s="12"/>
      <c r="N41" s="5"/>
      <c r="O41" s="5"/>
      <c r="P41" s="5"/>
      <c r="Q41" s="10"/>
      <c r="R41" s="3"/>
      <c r="S41" s="3"/>
      <c r="T41" s="3"/>
      <c r="U41" s="3"/>
      <c r="V41" s="3"/>
      <c r="W41" s="3"/>
      <c r="X41" s="3"/>
    </row>
    <row r="42" spans="1:40" ht="15" customHeight="1">
      <c r="A42" s="1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40" ht="15" customHeight="1">
      <c r="A43" s="1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40" ht="15" customHeight="1">
      <c r="A44" s="1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40" ht="15" customHeight="1">
      <c r="A45" s="1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40" ht="12" customHeight="1">
      <c r="A46" s="1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40" ht="12" customHeight="1">
      <c r="A47" s="1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40" s="6" customFormat="1" ht="12" customHeight="1">
      <c r="A48" s="14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 s="6" customFormat="1" ht="12" customHeight="1">
      <c r="A49" s="14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 s="6" customFormat="1" ht="12" customHeight="1">
      <c r="A50" s="14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1:24" s="6" customFormat="1" ht="11.25" customHeight="1">
      <c r="A51" s="14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1:24" s="6" customFormat="1" ht="11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</sheetData>
  <mergeCells count="62">
    <mergeCell ref="B8:B9"/>
    <mergeCell ref="C12:E13"/>
    <mergeCell ref="C14:E15"/>
    <mergeCell ref="I10:K11"/>
    <mergeCell ref="R6:R7"/>
    <mergeCell ref="B6:B7"/>
    <mergeCell ref="F6:H7"/>
    <mergeCell ref="C6:E7"/>
    <mergeCell ref="C8:E9"/>
    <mergeCell ref="O6:Q7"/>
    <mergeCell ref="L6:N7"/>
    <mergeCell ref="I6:K7"/>
    <mergeCell ref="F8:H9"/>
    <mergeCell ref="B12:B13"/>
    <mergeCell ref="B14:B15"/>
    <mergeCell ref="O14:Q15"/>
    <mergeCell ref="L12:N13"/>
    <mergeCell ref="T6:T7"/>
    <mergeCell ref="W6:W7"/>
    <mergeCell ref="X6:X7"/>
    <mergeCell ref="U6:U7"/>
    <mergeCell ref="V6:V7"/>
    <mergeCell ref="B2:X3"/>
    <mergeCell ref="B18:C18"/>
    <mergeCell ref="N18:O18"/>
    <mergeCell ref="B24:C24"/>
    <mergeCell ref="N24:O24"/>
    <mergeCell ref="T10:T11"/>
    <mergeCell ref="B10:B11"/>
    <mergeCell ref="R10:R11"/>
    <mergeCell ref="S8:S9"/>
    <mergeCell ref="T8:T9"/>
    <mergeCell ref="S10:S11"/>
    <mergeCell ref="R8:R9"/>
    <mergeCell ref="S6:S7"/>
    <mergeCell ref="X10:X11"/>
    <mergeCell ref="U10:U11"/>
    <mergeCell ref="V10:V11"/>
    <mergeCell ref="B37:L38"/>
    <mergeCell ref="M37:X38"/>
    <mergeCell ref="B30:C30"/>
    <mergeCell ref="N30:O30"/>
    <mergeCell ref="W10:W11"/>
    <mergeCell ref="V14:V15"/>
    <mergeCell ref="W14:W15"/>
    <mergeCell ref="X14:X15"/>
    <mergeCell ref="U14:U15"/>
    <mergeCell ref="S12:S13"/>
    <mergeCell ref="T12:T13"/>
    <mergeCell ref="R14:R15"/>
    <mergeCell ref="S14:S15"/>
    <mergeCell ref="T14:T15"/>
    <mergeCell ref="R12:R13"/>
    <mergeCell ref="C10:E11"/>
    <mergeCell ref="U8:U9"/>
    <mergeCell ref="V8:V9"/>
    <mergeCell ref="W8:W9"/>
    <mergeCell ref="X8:X9"/>
    <mergeCell ref="W12:W13"/>
    <mergeCell ref="X12:X13"/>
    <mergeCell ref="U12:U13"/>
    <mergeCell ref="V12:V13"/>
  </mergeCells>
  <phoneticPr fontId="1"/>
  <pageMargins left="0.19685039370078741" right="0.19685039370078741" top="0.39370078740157483" bottom="0.39370078740157483" header="0" footer="0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5"/>
  <sheetViews>
    <sheetView tabSelected="1" workbookViewId="0">
      <selection activeCell="B2" sqref="B2:AM3"/>
    </sheetView>
  </sheetViews>
  <sheetFormatPr defaultRowHeight="13.5"/>
  <cols>
    <col min="1" max="1" width="0.625" style="1" customWidth="1"/>
    <col min="2" max="2" width="3.125" style="1" customWidth="1"/>
    <col min="3" max="5" width="5.625" style="1" customWidth="1"/>
    <col min="6" max="32" width="3.375" style="1" customWidth="1"/>
    <col min="33" max="39" width="4.25" style="1" customWidth="1"/>
    <col min="40" max="44" width="9" style="1" customWidth="1"/>
    <col min="45" max="256" width="9" style="1"/>
    <col min="257" max="257" width="5" style="1" customWidth="1"/>
    <col min="258" max="258" width="13.75" style="1" customWidth="1"/>
    <col min="259" max="266" width="11.25" style="1" customWidth="1"/>
    <col min="267" max="273" width="5" style="1" customWidth="1"/>
    <col min="274" max="512" width="9" style="1"/>
    <col min="513" max="513" width="5" style="1" customWidth="1"/>
    <col min="514" max="514" width="13.75" style="1" customWidth="1"/>
    <col min="515" max="522" width="11.25" style="1" customWidth="1"/>
    <col min="523" max="529" width="5" style="1" customWidth="1"/>
    <col min="530" max="768" width="9" style="1"/>
    <col min="769" max="769" width="5" style="1" customWidth="1"/>
    <col min="770" max="770" width="13.75" style="1" customWidth="1"/>
    <col min="771" max="778" width="11.25" style="1" customWidth="1"/>
    <col min="779" max="785" width="5" style="1" customWidth="1"/>
    <col min="786" max="1024" width="9" style="1"/>
    <col min="1025" max="1025" width="5" style="1" customWidth="1"/>
    <col min="1026" max="1026" width="13.75" style="1" customWidth="1"/>
    <col min="1027" max="1034" width="11.25" style="1" customWidth="1"/>
    <col min="1035" max="1041" width="5" style="1" customWidth="1"/>
    <col min="1042" max="1280" width="9" style="1"/>
    <col min="1281" max="1281" width="5" style="1" customWidth="1"/>
    <col min="1282" max="1282" width="13.75" style="1" customWidth="1"/>
    <col min="1283" max="1290" width="11.25" style="1" customWidth="1"/>
    <col min="1291" max="1297" width="5" style="1" customWidth="1"/>
    <col min="1298" max="1536" width="9" style="1"/>
    <col min="1537" max="1537" width="5" style="1" customWidth="1"/>
    <col min="1538" max="1538" width="13.75" style="1" customWidth="1"/>
    <col min="1539" max="1546" width="11.25" style="1" customWidth="1"/>
    <col min="1547" max="1553" width="5" style="1" customWidth="1"/>
    <col min="1554" max="1792" width="9" style="1"/>
    <col min="1793" max="1793" width="5" style="1" customWidth="1"/>
    <col min="1794" max="1794" width="13.75" style="1" customWidth="1"/>
    <col min="1795" max="1802" width="11.25" style="1" customWidth="1"/>
    <col min="1803" max="1809" width="5" style="1" customWidth="1"/>
    <col min="1810" max="2048" width="9" style="1"/>
    <col min="2049" max="2049" width="5" style="1" customWidth="1"/>
    <col min="2050" max="2050" width="13.75" style="1" customWidth="1"/>
    <col min="2051" max="2058" width="11.25" style="1" customWidth="1"/>
    <col min="2059" max="2065" width="5" style="1" customWidth="1"/>
    <col min="2066" max="2304" width="9" style="1"/>
    <col min="2305" max="2305" width="5" style="1" customWidth="1"/>
    <col min="2306" max="2306" width="13.75" style="1" customWidth="1"/>
    <col min="2307" max="2314" width="11.25" style="1" customWidth="1"/>
    <col min="2315" max="2321" width="5" style="1" customWidth="1"/>
    <col min="2322" max="2560" width="9" style="1"/>
    <col min="2561" max="2561" width="5" style="1" customWidth="1"/>
    <col min="2562" max="2562" width="13.75" style="1" customWidth="1"/>
    <col min="2563" max="2570" width="11.25" style="1" customWidth="1"/>
    <col min="2571" max="2577" width="5" style="1" customWidth="1"/>
    <col min="2578" max="2816" width="9" style="1"/>
    <col min="2817" max="2817" width="5" style="1" customWidth="1"/>
    <col min="2818" max="2818" width="13.75" style="1" customWidth="1"/>
    <col min="2819" max="2826" width="11.25" style="1" customWidth="1"/>
    <col min="2827" max="2833" width="5" style="1" customWidth="1"/>
    <col min="2834" max="3072" width="9" style="1"/>
    <col min="3073" max="3073" width="5" style="1" customWidth="1"/>
    <col min="3074" max="3074" width="13.75" style="1" customWidth="1"/>
    <col min="3075" max="3082" width="11.25" style="1" customWidth="1"/>
    <col min="3083" max="3089" width="5" style="1" customWidth="1"/>
    <col min="3090" max="3328" width="9" style="1"/>
    <col min="3329" max="3329" width="5" style="1" customWidth="1"/>
    <col min="3330" max="3330" width="13.75" style="1" customWidth="1"/>
    <col min="3331" max="3338" width="11.25" style="1" customWidth="1"/>
    <col min="3339" max="3345" width="5" style="1" customWidth="1"/>
    <col min="3346" max="3584" width="9" style="1"/>
    <col min="3585" max="3585" width="5" style="1" customWidth="1"/>
    <col min="3586" max="3586" width="13.75" style="1" customWidth="1"/>
    <col min="3587" max="3594" width="11.25" style="1" customWidth="1"/>
    <col min="3595" max="3601" width="5" style="1" customWidth="1"/>
    <col min="3602" max="3840" width="9" style="1"/>
    <col min="3841" max="3841" width="5" style="1" customWidth="1"/>
    <col min="3842" max="3842" width="13.75" style="1" customWidth="1"/>
    <col min="3843" max="3850" width="11.25" style="1" customWidth="1"/>
    <col min="3851" max="3857" width="5" style="1" customWidth="1"/>
    <col min="3858" max="4096" width="9" style="1"/>
    <col min="4097" max="4097" width="5" style="1" customWidth="1"/>
    <col min="4098" max="4098" width="13.75" style="1" customWidth="1"/>
    <col min="4099" max="4106" width="11.25" style="1" customWidth="1"/>
    <col min="4107" max="4113" width="5" style="1" customWidth="1"/>
    <col min="4114" max="4352" width="9" style="1"/>
    <col min="4353" max="4353" width="5" style="1" customWidth="1"/>
    <col min="4354" max="4354" width="13.75" style="1" customWidth="1"/>
    <col min="4355" max="4362" width="11.25" style="1" customWidth="1"/>
    <col min="4363" max="4369" width="5" style="1" customWidth="1"/>
    <col min="4370" max="4608" width="9" style="1"/>
    <col min="4609" max="4609" width="5" style="1" customWidth="1"/>
    <col min="4610" max="4610" width="13.75" style="1" customWidth="1"/>
    <col min="4611" max="4618" width="11.25" style="1" customWidth="1"/>
    <col min="4619" max="4625" width="5" style="1" customWidth="1"/>
    <col min="4626" max="4864" width="9" style="1"/>
    <col min="4865" max="4865" width="5" style="1" customWidth="1"/>
    <col min="4866" max="4866" width="13.75" style="1" customWidth="1"/>
    <col min="4867" max="4874" width="11.25" style="1" customWidth="1"/>
    <col min="4875" max="4881" width="5" style="1" customWidth="1"/>
    <col min="4882" max="5120" width="9" style="1"/>
    <col min="5121" max="5121" width="5" style="1" customWidth="1"/>
    <col min="5122" max="5122" width="13.75" style="1" customWidth="1"/>
    <col min="5123" max="5130" width="11.25" style="1" customWidth="1"/>
    <col min="5131" max="5137" width="5" style="1" customWidth="1"/>
    <col min="5138" max="5376" width="9" style="1"/>
    <col min="5377" max="5377" width="5" style="1" customWidth="1"/>
    <col min="5378" max="5378" width="13.75" style="1" customWidth="1"/>
    <col min="5379" max="5386" width="11.25" style="1" customWidth="1"/>
    <col min="5387" max="5393" width="5" style="1" customWidth="1"/>
    <col min="5394" max="5632" width="9" style="1"/>
    <col min="5633" max="5633" width="5" style="1" customWidth="1"/>
    <col min="5634" max="5634" width="13.75" style="1" customWidth="1"/>
    <col min="5635" max="5642" width="11.25" style="1" customWidth="1"/>
    <col min="5643" max="5649" width="5" style="1" customWidth="1"/>
    <col min="5650" max="5888" width="9" style="1"/>
    <col min="5889" max="5889" width="5" style="1" customWidth="1"/>
    <col min="5890" max="5890" width="13.75" style="1" customWidth="1"/>
    <col min="5891" max="5898" width="11.25" style="1" customWidth="1"/>
    <col min="5899" max="5905" width="5" style="1" customWidth="1"/>
    <col min="5906" max="6144" width="9" style="1"/>
    <col min="6145" max="6145" width="5" style="1" customWidth="1"/>
    <col min="6146" max="6146" width="13.75" style="1" customWidth="1"/>
    <col min="6147" max="6154" width="11.25" style="1" customWidth="1"/>
    <col min="6155" max="6161" width="5" style="1" customWidth="1"/>
    <col min="6162" max="6400" width="9" style="1"/>
    <col min="6401" max="6401" width="5" style="1" customWidth="1"/>
    <col min="6402" max="6402" width="13.75" style="1" customWidth="1"/>
    <col min="6403" max="6410" width="11.25" style="1" customWidth="1"/>
    <col min="6411" max="6417" width="5" style="1" customWidth="1"/>
    <col min="6418" max="6656" width="9" style="1"/>
    <col min="6657" max="6657" width="5" style="1" customWidth="1"/>
    <col min="6658" max="6658" width="13.75" style="1" customWidth="1"/>
    <col min="6659" max="6666" width="11.25" style="1" customWidth="1"/>
    <col min="6667" max="6673" width="5" style="1" customWidth="1"/>
    <col min="6674" max="6912" width="9" style="1"/>
    <col min="6913" max="6913" width="5" style="1" customWidth="1"/>
    <col min="6914" max="6914" width="13.75" style="1" customWidth="1"/>
    <col min="6915" max="6922" width="11.25" style="1" customWidth="1"/>
    <col min="6923" max="6929" width="5" style="1" customWidth="1"/>
    <col min="6930" max="7168" width="9" style="1"/>
    <col min="7169" max="7169" width="5" style="1" customWidth="1"/>
    <col min="7170" max="7170" width="13.75" style="1" customWidth="1"/>
    <col min="7171" max="7178" width="11.25" style="1" customWidth="1"/>
    <col min="7179" max="7185" width="5" style="1" customWidth="1"/>
    <col min="7186" max="7424" width="9" style="1"/>
    <col min="7425" max="7425" width="5" style="1" customWidth="1"/>
    <col min="7426" max="7426" width="13.75" style="1" customWidth="1"/>
    <col min="7427" max="7434" width="11.25" style="1" customWidth="1"/>
    <col min="7435" max="7441" width="5" style="1" customWidth="1"/>
    <col min="7442" max="7680" width="9" style="1"/>
    <col min="7681" max="7681" width="5" style="1" customWidth="1"/>
    <col min="7682" max="7682" width="13.75" style="1" customWidth="1"/>
    <col min="7683" max="7690" width="11.25" style="1" customWidth="1"/>
    <col min="7691" max="7697" width="5" style="1" customWidth="1"/>
    <col min="7698" max="7936" width="9" style="1"/>
    <col min="7937" max="7937" width="5" style="1" customWidth="1"/>
    <col min="7938" max="7938" width="13.75" style="1" customWidth="1"/>
    <col min="7939" max="7946" width="11.25" style="1" customWidth="1"/>
    <col min="7947" max="7953" width="5" style="1" customWidth="1"/>
    <col min="7954" max="8192" width="9" style="1"/>
    <col min="8193" max="8193" width="5" style="1" customWidth="1"/>
    <col min="8194" max="8194" width="13.75" style="1" customWidth="1"/>
    <col min="8195" max="8202" width="11.25" style="1" customWidth="1"/>
    <col min="8203" max="8209" width="5" style="1" customWidth="1"/>
    <col min="8210" max="8448" width="9" style="1"/>
    <col min="8449" max="8449" width="5" style="1" customWidth="1"/>
    <col min="8450" max="8450" width="13.75" style="1" customWidth="1"/>
    <col min="8451" max="8458" width="11.25" style="1" customWidth="1"/>
    <col min="8459" max="8465" width="5" style="1" customWidth="1"/>
    <col min="8466" max="8704" width="9" style="1"/>
    <col min="8705" max="8705" width="5" style="1" customWidth="1"/>
    <col min="8706" max="8706" width="13.75" style="1" customWidth="1"/>
    <col min="8707" max="8714" width="11.25" style="1" customWidth="1"/>
    <col min="8715" max="8721" width="5" style="1" customWidth="1"/>
    <col min="8722" max="8960" width="9" style="1"/>
    <col min="8961" max="8961" width="5" style="1" customWidth="1"/>
    <col min="8962" max="8962" width="13.75" style="1" customWidth="1"/>
    <col min="8963" max="8970" width="11.25" style="1" customWidth="1"/>
    <col min="8971" max="8977" width="5" style="1" customWidth="1"/>
    <col min="8978" max="9216" width="9" style="1"/>
    <col min="9217" max="9217" width="5" style="1" customWidth="1"/>
    <col min="9218" max="9218" width="13.75" style="1" customWidth="1"/>
    <col min="9219" max="9226" width="11.25" style="1" customWidth="1"/>
    <col min="9227" max="9233" width="5" style="1" customWidth="1"/>
    <col min="9234" max="9472" width="9" style="1"/>
    <col min="9473" max="9473" width="5" style="1" customWidth="1"/>
    <col min="9474" max="9474" width="13.75" style="1" customWidth="1"/>
    <col min="9475" max="9482" width="11.25" style="1" customWidth="1"/>
    <col min="9483" max="9489" width="5" style="1" customWidth="1"/>
    <col min="9490" max="9728" width="9" style="1"/>
    <col min="9729" max="9729" width="5" style="1" customWidth="1"/>
    <col min="9730" max="9730" width="13.75" style="1" customWidth="1"/>
    <col min="9731" max="9738" width="11.25" style="1" customWidth="1"/>
    <col min="9739" max="9745" width="5" style="1" customWidth="1"/>
    <col min="9746" max="9984" width="9" style="1"/>
    <col min="9985" max="9985" width="5" style="1" customWidth="1"/>
    <col min="9986" max="9986" width="13.75" style="1" customWidth="1"/>
    <col min="9987" max="9994" width="11.25" style="1" customWidth="1"/>
    <col min="9995" max="10001" width="5" style="1" customWidth="1"/>
    <col min="10002" max="10240" width="9" style="1"/>
    <col min="10241" max="10241" width="5" style="1" customWidth="1"/>
    <col min="10242" max="10242" width="13.75" style="1" customWidth="1"/>
    <col min="10243" max="10250" width="11.25" style="1" customWidth="1"/>
    <col min="10251" max="10257" width="5" style="1" customWidth="1"/>
    <col min="10258" max="10496" width="9" style="1"/>
    <col min="10497" max="10497" width="5" style="1" customWidth="1"/>
    <col min="10498" max="10498" width="13.75" style="1" customWidth="1"/>
    <col min="10499" max="10506" width="11.25" style="1" customWidth="1"/>
    <col min="10507" max="10513" width="5" style="1" customWidth="1"/>
    <col min="10514" max="10752" width="9" style="1"/>
    <col min="10753" max="10753" width="5" style="1" customWidth="1"/>
    <col min="10754" max="10754" width="13.75" style="1" customWidth="1"/>
    <col min="10755" max="10762" width="11.25" style="1" customWidth="1"/>
    <col min="10763" max="10769" width="5" style="1" customWidth="1"/>
    <col min="10770" max="11008" width="9" style="1"/>
    <col min="11009" max="11009" width="5" style="1" customWidth="1"/>
    <col min="11010" max="11010" width="13.75" style="1" customWidth="1"/>
    <col min="11011" max="11018" width="11.25" style="1" customWidth="1"/>
    <col min="11019" max="11025" width="5" style="1" customWidth="1"/>
    <col min="11026" max="11264" width="9" style="1"/>
    <col min="11265" max="11265" width="5" style="1" customWidth="1"/>
    <col min="11266" max="11266" width="13.75" style="1" customWidth="1"/>
    <col min="11267" max="11274" width="11.25" style="1" customWidth="1"/>
    <col min="11275" max="11281" width="5" style="1" customWidth="1"/>
    <col min="11282" max="11520" width="9" style="1"/>
    <col min="11521" max="11521" width="5" style="1" customWidth="1"/>
    <col min="11522" max="11522" width="13.75" style="1" customWidth="1"/>
    <col min="11523" max="11530" width="11.25" style="1" customWidth="1"/>
    <col min="11531" max="11537" width="5" style="1" customWidth="1"/>
    <col min="11538" max="11776" width="9" style="1"/>
    <col min="11777" max="11777" width="5" style="1" customWidth="1"/>
    <col min="11778" max="11778" width="13.75" style="1" customWidth="1"/>
    <col min="11779" max="11786" width="11.25" style="1" customWidth="1"/>
    <col min="11787" max="11793" width="5" style="1" customWidth="1"/>
    <col min="11794" max="12032" width="9" style="1"/>
    <col min="12033" max="12033" width="5" style="1" customWidth="1"/>
    <col min="12034" max="12034" width="13.75" style="1" customWidth="1"/>
    <col min="12035" max="12042" width="11.25" style="1" customWidth="1"/>
    <col min="12043" max="12049" width="5" style="1" customWidth="1"/>
    <col min="12050" max="12288" width="9" style="1"/>
    <col min="12289" max="12289" width="5" style="1" customWidth="1"/>
    <col min="12290" max="12290" width="13.75" style="1" customWidth="1"/>
    <col min="12291" max="12298" width="11.25" style="1" customWidth="1"/>
    <col min="12299" max="12305" width="5" style="1" customWidth="1"/>
    <col min="12306" max="12544" width="9" style="1"/>
    <col min="12545" max="12545" width="5" style="1" customWidth="1"/>
    <col min="12546" max="12546" width="13.75" style="1" customWidth="1"/>
    <col min="12547" max="12554" width="11.25" style="1" customWidth="1"/>
    <col min="12555" max="12561" width="5" style="1" customWidth="1"/>
    <col min="12562" max="12800" width="9" style="1"/>
    <col min="12801" max="12801" width="5" style="1" customWidth="1"/>
    <col min="12802" max="12802" width="13.75" style="1" customWidth="1"/>
    <col min="12803" max="12810" width="11.25" style="1" customWidth="1"/>
    <col min="12811" max="12817" width="5" style="1" customWidth="1"/>
    <col min="12818" max="13056" width="9" style="1"/>
    <col min="13057" max="13057" width="5" style="1" customWidth="1"/>
    <col min="13058" max="13058" width="13.75" style="1" customWidth="1"/>
    <col min="13059" max="13066" width="11.25" style="1" customWidth="1"/>
    <col min="13067" max="13073" width="5" style="1" customWidth="1"/>
    <col min="13074" max="13312" width="9" style="1"/>
    <col min="13313" max="13313" width="5" style="1" customWidth="1"/>
    <col min="13314" max="13314" width="13.75" style="1" customWidth="1"/>
    <col min="13315" max="13322" width="11.25" style="1" customWidth="1"/>
    <col min="13323" max="13329" width="5" style="1" customWidth="1"/>
    <col min="13330" max="13568" width="9" style="1"/>
    <col min="13569" max="13569" width="5" style="1" customWidth="1"/>
    <col min="13570" max="13570" width="13.75" style="1" customWidth="1"/>
    <col min="13571" max="13578" width="11.25" style="1" customWidth="1"/>
    <col min="13579" max="13585" width="5" style="1" customWidth="1"/>
    <col min="13586" max="13824" width="9" style="1"/>
    <col min="13825" max="13825" width="5" style="1" customWidth="1"/>
    <col min="13826" max="13826" width="13.75" style="1" customWidth="1"/>
    <col min="13827" max="13834" width="11.25" style="1" customWidth="1"/>
    <col min="13835" max="13841" width="5" style="1" customWidth="1"/>
    <col min="13842" max="14080" width="9" style="1"/>
    <col min="14081" max="14081" width="5" style="1" customWidth="1"/>
    <col min="14082" max="14082" width="13.75" style="1" customWidth="1"/>
    <col min="14083" max="14090" width="11.25" style="1" customWidth="1"/>
    <col min="14091" max="14097" width="5" style="1" customWidth="1"/>
    <col min="14098" max="14336" width="9" style="1"/>
    <col min="14337" max="14337" width="5" style="1" customWidth="1"/>
    <col min="14338" max="14338" width="13.75" style="1" customWidth="1"/>
    <col min="14339" max="14346" width="11.25" style="1" customWidth="1"/>
    <col min="14347" max="14353" width="5" style="1" customWidth="1"/>
    <col min="14354" max="14592" width="9" style="1"/>
    <col min="14593" max="14593" width="5" style="1" customWidth="1"/>
    <col min="14594" max="14594" width="13.75" style="1" customWidth="1"/>
    <col min="14595" max="14602" width="11.25" style="1" customWidth="1"/>
    <col min="14603" max="14609" width="5" style="1" customWidth="1"/>
    <col min="14610" max="14848" width="9" style="1"/>
    <col min="14849" max="14849" width="5" style="1" customWidth="1"/>
    <col min="14850" max="14850" width="13.75" style="1" customWidth="1"/>
    <col min="14851" max="14858" width="11.25" style="1" customWidth="1"/>
    <col min="14859" max="14865" width="5" style="1" customWidth="1"/>
    <col min="14866" max="15104" width="9" style="1"/>
    <col min="15105" max="15105" width="5" style="1" customWidth="1"/>
    <col min="15106" max="15106" width="13.75" style="1" customWidth="1"/>
    <col min="15107" max="15114" width="11.25" style="1" customWidth="1"/>
    <col min="15115" max="15121" width="5" style="1" customWidth="1"/>
    <col min="15122" max="15360" width="9" style="1"/>
    <col min="15361" max="15361" width="5" style="1" customWidth="1"/>
    <col min="15362" max="15362" width="13.75" style="1" customWidth="1"/>
    <col min="15363" max="15370" width="11.25" style="1" customWidth="1"/>
    <col min="15371" max="15377" width="5" style="1" customWidth="1"/>
    <col min="15378" max="15616" width="9" style="1"/>
    <col min="15617" max="15617" width="5" style="1" customWidth="1"/>
    <col min="15618" max="15618" width="13.75" style="1" customWidth="1"/>
    <col min="15619" max="15626" width="11.25" style="1" customWidth="1"/>
    <col min="15627" max="15633" width="5" style="1" customWidth="1"/>
    <col min="15634" max="15872" width="9" style="1"/>
    <col min="15873" max="15873" width="5" style="1" customWidth="1"/>
    <col min="15874" max="15874" width="13.75" style="1" customWidth="1"/>
    <col min="15875" max="15882" width="11.25" style="1" customWidth="1"/>
    <col min="15883" max="15889" width="5" style="1" customWidth="1"/>
    <col min="15890" max="16128" width="9" style="1"/>
    <col min="16129" max="16129" width="5" style="1" customWidth="1"/>
    <col min="16130" max="16130" width="13.75" style="1" customWidth="1"/>
    <col min="16131" max="16138" width="11.25" style="1" customWidth="1"/>
    <col min="16139" max="16145" width="5" style="1" customWidth="1"/>
    <col min="16146" max="16384" width="9" style="1"/>
  </cols>
  <sheetData>
    <row r="1" spans="1:43" ht="11.25" customHeight="1"/>
    <row r="2" spans="1:43" ht="11.25" customHeight="1">
      <c r="B2" s="184" t="s">
        <v>40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49"/>
      <c r="AO2" s="49"/>
      <c r="AP2" s="49"/>
      <c r="AQ2" s="45"/>
    </row>
    <row r="3" spans="1:43" ht="11.25" customHeight="1">
      <c r="A3" s="2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49"/>
      <c r="AO3" s="49"/>
      <c r="AP3" s="49"/>
      <c r="AQ3" s="45"/>
    </row>
    <row r="4" spans="1:43" ht="11.25" customHeight="1" thickBot="1"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3"/>
      <c r="AH4" s="3"/>
      <c r="AI4" s="3"/>
      <c r="AJ4" s="48"/>
    </row>
    <row r="5" spans="1:43" ht="11.25" customHeight="1">
      <c r="B5" s="259" t="s">
        <v>0</v>
      </c>
      <c r="C5" s="261" t="s">
        <v>1</v>
      </c>
      <c r="D5" s="262"/>
      <c r="E5" s="160"/>
      <c r="F5" s="274" t="s">
        <v>45</v>
      </c>
      <c r="G5" s="275"/>
      <c r="H5" s="276"/>
      <c r="I5" s="268" t="s">
        <v>49</v>
      </c>
      <c r="J5" s="268"/>
      <c r="K5" s="269"/>
      <c r="L5" s="268" t="s">
        <v>47</v>
      </c>
      <c r="M5" s="268"/>
      <c r="N5" s="269"/>
      <c r="O5" s="266" t="s">
        <v>16</v>
      </c>
      <c r="P5" s="266"/>
      <c r="Q5" s="266"/>
      <c r="R5" s="266" t="s">
        <v>17</v>
      </c>
      <c r="S5" s="266"/>
      <c r="T5" s="266"/>
      <c r="U5" s="266" t="s">
        <v>19</v>
      </c>
      <c r="V5" s="266"/>
      <c r="W5" s="266"/>
      <c r="X5" s="266" t="s">
        <v>22</v>
      </c>
      <c r="Y5" s="266"/>
      <c r="Z5" s="266"/>
      <c r="AA5" s="266" t="s">
        <v>20</v>
      </c>
      <c r="AB5" s="266"/>
      <c r="AC5" s="266"/>
      <c r="AD5" s="266" t="s">
        <v>18</v>
      </c>
      <c r="AE5" s="266"/>
      <c r="AF5" s="270"/>
      <c r="AG5" s="138" t="s">
        <v>2</v>
      </c>
      <c r="AH5" s="160" t="s">
        <v>3</v>
      </c>
      <c r="AI5" s="138" t="s">
        <v>4</v>
      </c>
      <c r="AJ5" s="138" t="s">
        <v>5</v>
      </c>
      <c r="AK5" s="138" t="s">
        <v>6</v>
      </c>
      <c r="AL5" s="138" t="s">
        <v>7</v>
      </c>
      <c r="AM5" s="141" t="s">
        <v>8</v>
      </c>
    </row>
    <row r="6" spans="1:43" ht="11.25" customHeight="1" thickBot="1">
      <c r="B6" s="260"/>
      <c r="C6" s="263"/>
      <c r="D6" s="264"/>
      <c r="E6" s="265"/>
      <c r="F6" s="277"/>
      <c r="G6" s="278"/>
      <c r="H6" s="279"/>
      <c r="I6" s="268"/>
      <c r="J6" s="268"/>
      <c r="K6" s="269"/>
      <c r="L6" s="268"/>
      <c r="M6" s="268"/>
      <c r="N6" s="269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71"/>
      <c r="AG6" s="272"/>
      <c r="AH6" s="265"/>
      <c r="AI6" s="272"/>
      <c r="AJ6" s="272"/>
      <c r="AK6" s="272"/>
      <c r="AL6" s="272"/>
      <c r="AM6" s="273"/>
    </row>
    <row r="7" spans="1:43" ht="11.25" customHeight="1" thickTop="1">
      <c r="B7" s="253" t="s">
        <v>67</v>
      </c>
      <c r="C7" s="197" t="s">
        <v>45</v>
      </c>
      <c r="D7" s="198"/>
      <c r="E7" s="199"/>
      <c r="F7" s="255"/>
      <c r="G7" s="256"/>
      <c r="H7" s="257"/>
      <c r="I7" s="244">
        <v>0</v>
      </c>
      <c r="J7" s="252" t="str">
        <f>IF(I7&gt;K7,"○",IF(I7=K7,"△","●"))</f>
        <v>●</v>
      </c>
      <c r="K7" s="247">
        <v>2</v>
      </c>
      <c r="L7" s="244">
        <v>4</v>
      </c>
      <c r="M7" s="245" t="str">
        <f>IF(L7&gt;N7,"○",IF(L7=N7,"△","●"))</f>
        <v>○</v>
      </c>
      <c r="N7" s="247">
        <v>0</v>
      </c>
      <c r="O7" s="244">
        <v>2</v>
      </c>
      <c r="P7" s="252" t="str">
        <f>IF(O7&gt;Q7,"○",IF(O7=Q7,"△","●"))</f>
        <v>△</v>
      </c>
      <c r="Q7" s="247">
        <v>2</v>
      </c>
      <c r="R7" s="244">
        <v>6</v>
      </c>
      <c r="S7" s="245" t="str">
        <f>IF(R7&gt;T7,"○",IF(R7=T7,"△","●"))</f>
        <v>○</v>
      </c>
      <c r="T7" s="247">
        <v>0</v>
      </c>
      <c r="U7" s="248">
        <v>0</v>
      </c>
      <c r="V7" s="250" t="str">
        <f>IF(U7&gt;W7,"○",IF(U7=W7,"△","●"))</f>
        <v>△</v>
      </c>
      <c r="W7" s="242">
        <v>0</v>
      </c>
      <c r="X7" s="244">
        <v>6</v>
      </c>
      <c r="Y7" s="252" t="str">
        <f>IF(X7&gt;Z7,"○",IF(X7=Z7,"△","●"))</f>
        <v>○</v>
      </c>
      <c r="Z7" s="247">
        <v>0</v>
      </c>
      <c r="AA7" s="244">
        <v>19</v>
      </c>
      <c r="AB7" s="252" t="str">
        <f>IF(AA7&gt;AC7,"○",IF(AA7=AC7,"△","●"))</f>
        <v>○</v>
      </c>
      <c r="AC7" s="247">
        <v>0</v>
      </c>
      <c r="AD7" s="248">
        <v>0</v>
      </c>
      <c r="AE7" s="250" t="str">
        <f>IF(AD7&gt;AF7,"○",IF(AD7=AF7,"△","●"))</f>
        <v>△</v>
      </c>
      <c r="AF7" s="250">
        <v>0</v>
      </c>
      <c r="AG7" s="196">
        <f t="shared" ref="AG7:AG23" si="0">SUM(AH7*3)+AJ7</f>
        <v>13</v>
      </c>
      <c r="AH7" s="258">
        <f>COUNTIF(F7:AF8,"=○")</f>
        <v>4</v>
      </c>
      <c r="AI7" s="196">
        <f>COUNTIF(F7:AF8,"=●")</f>
        <v>1</v>
      </c>
      <c r="AJ7" s="196">
        <v>1</v>
      </c>
      <c r="AK7" s="196">
        <f t="shared" ref="AK7" si="1">SUM(H9:H24)</f>
        <v>37</v>
      </c>
      <c r="AL7" s="196">
        <f t="shared" ref="AL7" si="2">SUM(F9:F24)</f>
        <v>4</v>
      </c>
      <c r="AM7" s="254">
        <f>SUM(AK7-AL7)</f>
        <v>33</v>
      </c>
    </row>
    <row r="8" spans="1:43" ht="11.25" customHeight="1">
      <c r="B8" s="231"/>
      <c r="C8" s="200"/>
      <c r="D8" s="201"/>
      <c r="E8" s="202"/>
      <c r="F8" s="234"/>
      <c r="G8" s="235"/>
      <c r="H8" s="236"/>
      <c r="I8" s="225"/>
      <c r="J8" s="206"/>
      <c r="K8" s="210"/>
      <c r="L8" s="226"/>
      <c r="M8" s="246"/>
      <c r="N8" s="228"/>
      <c r="O8" s="226"/>
      <c r="P8" s="227"/>
      <c r="Q8" s="228"/>
      <c r="R8" s="226"/>
      <c r="S8" s="246"/>
      <c r="T8" s="228"/>
      <c r="U8" s="249"/>
      <c r="V8" s="251"/>
      <c r="W8" s="243"/>
      <c r="X8" s="226"/>
      <c r="Y8" s="227"/>
      <c r="Z8" s="228"/>
      <c r="AA8" s="226"/>
      <c r="AB8" s="227"/>
      <c r="AC8" s="228"/>
      <c r="AD8" s="249"/>
      <c r="AE8" s="251"/>
      <c r="AF8" s="251"/>
      <c r="AG8" s="214"/>
      <c r="AH8" s="214"/>
      <c r="AI8" s="214"/>
      <c r="AJ8" s="214"/>
      <c r="AK8" s="214"/>
      <c r="AL8" s="214"/>
      <c r="AM8" s="204"/>
    </row>
    <row r="9" spans="1:43" ht="11.25" customHeight="1">
      <c r="B9" s="186" t="s">
        <v>89</v>
      </c>
      <c r="C9" s="239" t="s">
        <v>49</v>
      </c>
      <c r="D9" s="239"/>
      <c r="E9" s="240"/>
      <c r="F9" s="211">
        <f t="shared" ref="F9" si="3">SUM(K7)</f>
        <v>2</v>
      </c>
      <c r="G9" s="205" t="str">
        <f t="shared" ref="G9" si="4">IF(F9&gt;H9,"○",IF(F9=H9,"△","●"))</f>
        <v>○</v>
      </c>
      <c r="H9" s="209">
        <f t="shared" ref="H9" si="5">SUM(I7)</f>
        <v>0</v>
      </c>
      <c r="I9" s="188"/>
      <c r="J9" s="189"/>
      <c r="K9" s="190"/>
      <c r="L9" s="211">
        <v>6</v>
      </c>
      <c r="M9" s="205" t="str">
        <f>IF(L9&gt;N9,"○",IF(L9=N9,"△","●"))</f>
        <v>○</v>
      </c>
      <c r="N9" s="209">
        <v>0</v>
      </c>
      <c r="O9" s="211">
        <v>3</v>
      </c>
      <c r="P9" s="207" t="str">
        <f>IF(O9&gt;Q9,"○",IF(O9=Q9,"△","●"))</f>
        <v>○</v>
      </c>
      <c r="Q9" s="209">
        <v>0</v>
      </c>
      <c r="R9" s="220">
        <v>0</v>
      </c>
      <c r="S9" s="222" t="str">
        <f>IF(R9&gt;T9,"○",IF(R9=T9,"△","●"))</f>
        <v>△</v>
      </c>
      <c r="T9" s="218">
        <v>0</v>
      </c>
      <c r="U9" s="211">
        <v>3</v>
      </c>
      <c r="V9" s="205" t="str">
        <f>IF(U9&gt;W9,"○",IF(U9=W9,"△","●"))</f>
        <v>●</v>
      </c>
      <c r="W9" s="209">
        <v>4</v>
      </c>
      <c r="X9" s="220">
        <v>0</v>
      </c>
      <c r="Y9" s="222" t="str">
        <f>IF(X9&gt;Z9,"○",IF(X9=Z9,"△","●"))</f>
        <v>△</v>
      </c>
      <c r="Z9" s="218">
        <v>0</v>
      </c>
      <c r="AA9" s="211">
        <v>9</v>
      </c>
      <c r="AB9" s="205" t="str">
        <f>IF(AA9&gt;AC9,"○",IF(AA9=AC9,"△","●"))</f>
        <v>○</v>
      </c>
      <c r="AC9" s="209">
        <v>0</v>
      </c>
      <c r="AD9" s="211">
        <v>4</v>
      </c>
      <c r="AE9" s="205" t="str">
        <f>IF(AD9&gt;AF9,"○",IF(AD9=AF9,"△","●"))</f>
        <v>○</v>
      </c>
      <c r="AF9" s="205">
        <v>1</v>
      </c>
      <c r="AG9" s="196">
        <f t="shared" si="0"/>
        <v>15</v>
      </c>
      <c r="AH9" s="194">
        <f t="shared" ref="AH9" si="6">COUNTIF(F9:AF10,"=○")</f>
        <v>5</v>
      </c>
      <c r="AI9" s="196">
        <f t="shared" ref="AI9" si="7">COUNTIF(F9:AF10,"=●")</f>
        <v>1</v>
      </c>
      <c r="AJ9" s="194">
        <v>0</v>
      </c>
      <c r="AK9" s="194">
        <f t="shared" ref="AK9" si="8">SUM(K7:K24)</f>
        <v>27</v>
      </c>
      <c r="AL9" s="194">
        <f t="shared" ref="AL9" si="9">SUM(I7:I24)</f>
        <v>5</v>
      </c>
      <c r="AM9" s="203">
        <f>SUM(AK9-AL9)</f>
        <v>22</v>
      </c>
    </row>
    <row r="10" spans="1:43" ht="11.25" customHeight="1">
      <c r="B10" s="231"/>
      <c r="C10" s="239"/>
      <c r="D10" s="239"/>
      <c r="E10" s="240"/>
      <c r="F10" s="225"/>
      <c r="G10" s="206"/>
      <c r="H10" s="210"/>
      <c r="I10" s="234"/>
      <c r="J10" s="235"/>
      <c r="K10" s="236"/>
      <c r="L10" s="225"/>
      <c r="M10" s="206"/>
      <c r="N10" s="210"/>
      <c r="O10" s="225"/>
      <c r="P10" s="208"/>
      <c r="Q10" s="210"/>
      <c r="R10" s="229"/>
      <c r="S10" s="230"/>
      <c r="T10" s="219"/>
      <c r="U10" s="225"/>
      <c r="V10" s="206"/>
      <c r="W10" s="210"/>
      <c r="X10" s="229"/>
      <c r="Y10" s="230"/>
      <c r="Z10" s="219"/>
      <c r="AA10" s="225"/>
      <c r="AB10" s="206"/>
      <c r="AC10" s="210"/>
      <c r="AD10" s="225"/>
      <c r="AE10" s="206"/>
      <c r="AF10" s="206"/>
      <c r="AG10" s="214"/>
      <c r="AH10" s="214"/>
      <c r="AI10" s="214"/>
      <c r="AJ10" s="214"/>
      <c r="AK10" s="214"/>
      <c r="AL10" s="214"/>
      <c r="AM10" s="204"/>
    </row>
    <row r="11" spans="1:43" ht="11.25" customHeight="1">
      <c r="B11" s="186" t="s">
        <v>103</v>
      </c>
      <c r="C11" s="239" t="s">
        <v>73</v>
      </c>
      <c r="D11" s="239"/>
      <c r="E11" s="240"/>
      <c r="F11" s="211">
        <f t="shared" ref="F11" si="10">SUM(N7)</f>
        <v>0</v>
      </c>
      <c r="G11" s="207" t="str">
        <f t="shared" ref="G11" si="11">IF(F11&gt;H11,"○",IF(F11=H11,"△","●"))</f>
        <v>●</v>
      </c>
      <c r="H11" s="209">
        <f t="shared" ref="H11" si="12">SUM(L7)</f>
        <v>4</v>
      </c>
      <c r="I11" s="211">
        <f t="shared" ref="I11" si="13">SUM(N9)</f>
        <v>0</v>
      </c>
      <c r="J11" s="205" t="str">
        <f t="shared" ref="J11" si="14">IF(I11&gt;K11,"○",IF(I11=K11,"△","●"))</f>
        <v>●</v>
      </c>
      <c r="K11" s="209">
        <f t="shared" ref="K11" si="15">SUM(L9)</f>
        <v>6</v>
      </c>
      <c r="L11" s="188"/>
      <c r="M11" s="189"/>
      <c r="N11" s="190"/>
      <c r="O11" s="220">
        <v>0</v>
      </c>
      <c r="P11" s="222" t="str">
        <f>IF(O11&gt;Q11,"○",IF(O11=Q11,"△","●"))</f>
        <v>△</v>
      </c>
      <c r="Q11" s="218">
        <v>0</v>
      </c>
      <c r="R11" s="211">
        <v>4</v>
      </c>
      <c r="S11" s="205" t="str">
        <f t="shared" ref="S11" si="16">IF(R11&gt;T11,"○",IF(R11=T11,"△","●"))</f>
        <v>○</v>
      </c>
      <c r="T11" s="209">
        <v>0</v>
      </c>
      <c r="U11" s="220">
        <v>0</v>
      </c>
      <c r="V11" s="222" t="str">
        <f t="shared" ref="V11" si="17">IF(U11&gt;W11,"○",IF(U11=W11,"△","●"))</f>
        <v>△</v>
      </c>
      <c r="W11" s="218">
        <v>0</v>
      </c>
      <c r="X11" s="211">
        <v>5</v>
      </c>
      <c r="Y11" s="205" t="str">
        <f t="shared" ref="Y11" si="18">IF(X11&gt;Z11,"○",IF(X11=Z11,"△","●"))</f>
        <v>○</v>
      </c>
      <c r="Z11" s="209">
        <v>0</v>
      </c>
      <c r="AA11" s="211">
        <v>7</v>
      </c>
      <c r="AB11" s="205" t="str">
        <f t="shared" ref="AB11" si="19">IF(AA11&gt;AC11,"○",IF(AA11=AC11,"△","●"))</f>
        <v>○</v>
      </c>
      <c r="AC11" s="209">
        <v>0</v>
      </c>
      <c r="AD11" s="211">
        <v>2</v>
      </c>
      <c r="AE11" s="205" t="str">
        <f t="shared" ref="AE11" si="20">IF(AD11&gt;AF11,"○",IF(AD11=AF11,"△","●"))</f>
        <v>○</v>
      </c>
      <c r="AF11" s="205">
        <v>0</v>
      </c>
      <c r="AG11" s="196">
        <f t="shared" si="0"/>
        <v>12</v>
      </c>
      <c r="AH11" s="194">
        <f t="shared" ref="AH11" si="21">COUNTIF(F11:AF12,"=○")</f>
        <v>4</v>
      </c>
      <c r="AI11" s="196">
        <f t="shared" ref="AI11" si="22">COUNTIF(F11:AF12,"=●")</f>
        <v>2</v>
      </c>
      <c r="AJ11" s="194">
        <v>0</v>
      </c>
      <c r="AK11" s="194">
        <f t="shared" ref="AK11" si="23">SUM(N7:N24)</f>
        <v>18</v>
      </c>
      <c r="AL11" s="194">
        <f t="shared" ref="AL11" si="24">SUM(L7:L24)</f>
        <v>10</v>
      </c>
      <c r="AM11" s="203">
        <f>SUM(AK11-AL11)</f>
        <v>8</v>
      </c>
    </row>
    <row r="12" spans="1:43" ht="11.25" customHeight="1">
      <c r="B12" s="231"/>
      <c r="C12" s="239"/>
      <c r="D12" s="239"/>
      <c r="E12" s="240"/>
      <c r="F12" s="225"/>
      <c r="G12" s="208"/>
      <c r="H12" s="210"/>
      <c r="I12" s="225"/>
      <c r="J12" s="206"/>
      <c r="K12" s="210"/>
      <c r="L12" s="234"/>
      <c r="M12" s="235"/>
      <c r="N12" s="236"/>
      <c r="O12" s="229"/>
      <c r="P12" s="230"/>
      <c r="Q12" s="219"/>
      <c r="R12" s="225"/>
      <c r="S12" s="206"/>
      <c r="T12" s="210"/>
      <c r="U12" s="229"/>
      <c r="V12" s="230"/>
      <c r="W12" s="219"/>
      <c r="X12" s="225"/>
      <c r="Y12" s="206"/>
      <c r="Z12" s="210"/>
      <c r="AA12" s="225"/>
      <c r="AB12" s="206"/>
      <c r="AC12" s="210"/>
      <c r="AD12" s="225"/>
      <c r="AE12" s="206"/>
      <c r="AF12" s="206"/>
      <c r="AG12" s="214"/>
      <c r="AH12" s="214"/>
      <c r="AI12" s="214"/>
      <c r="AJ12" s="214"/>
      <c r="AK12" s="214"/>
      <c r="AL12" s="214"/>
      <c r="AM12" s="204"/>
    </row>
    <row r="13" spans="1:43" ht="11.25" customHeight="1">
      <c r="B13" s="186" t="s">
        <v>109</v>
      </c>
      <c r="C13" s="241" t="s">
        <v>23</v>
      </c>
      <c r="D13" s="241"/>
      <c r="E13" s="241"/>
      <c r="F13" s="211">
        <f t="shared" ref="F13:F14" si="25">SUM(Q7)</f>
        <v>2</v>
      </c>
      <c r="G13" s="205" t="str">
        <f t="shared" ref="G13" si="26">IF(F13&gt;H13,"○",IF(F13=H13,"△","●"))</f>
        <v>△</v>
      </c>
      <c r="H13" s="209">
        <f t="shared" ref="H13:H14" si="27">SUM(O7)</f>
        <v>2</v>
      </c>
      <c r="I13" s="211">
        <f>SUM(Q9)</f>
        <v>0</v>
      </c>
      <c r="J13" s="207" t="str">
        <f t="shared" ref="J13" si="28">IF(I13&gt;K13,"○",IF(I13=K13,"△","●"))</f>
        <v>●</v>
      </c>
      <c r="K13" s="209">
        <f t="shared" ref="K13" si="29">SUM(O9)</f>
        <v>3</v>
      </c>
      <c r="L13" s="220">
        <v>0</v>
      </c>
      <c r="M13" s="222" t="str">
        <f t="shared" ref="M13" si="30">IF(L13&gt;N13,"○",IF(L13=N13,"△","●"))</f>
        <v>△</v>
      </c>
      <c r="N13" s="218">
        <f>IF(O11="","",O11)</f>
        <v>0</v>
      </c>
      <c r="O13" s="188"/>
      <c r="P13" s="189"/>
      <c r="Q13" s="190"/>
      <c r="R13" s="220">
        <v>0</v>
      </c>
      <c r="S13" s="222" t="str">
        <f t="shared" ref="S13" si="31">IF(R13&gt;T13,"○",IF(R13=T13,"△","●"))</f>
        <v>△</v>
      </c>
      <c r="T13" s="218">
        <v>0</v>
      </c>
      <c r="U13" s="211">
        <v>2</v>
      </c>
      <c r="V13" s="205" t="str">
        <f t="shared" ref="V13" si="32">IF(U13&gt;W13,"○",IF(U13=W13,"△","●"))</f>
        <v>●</v>
      </c>
      <c r="W13" s="209">
        <v>4</v>
      </c>
      <c r="X13" s="211">
        <v>2</v>
      </c>
      <c r="Y13" s="205" t="str">
        <f>IF(X13&gt;Z13,"○",IF(X13=Z13,"△","●"))</f>
        <v>○</v>
      </c>
      <c r="Z13" s="209">
        <v>1</v>
      </c>
      <c r="AA13" s="211">
        <v>8</v>
      </c>
      <c r="AB13" s="207" t="str">
        <f t="shared" ref="AB13" si="33">IF(AA13&gt;AC13,"○",IF(AA13=AC13,"△","●"))</f>
        <v>○</v>
      </c>
      <c r="AC13" s="209">
        <v>1</v>
      </c>
      <c r="AD13" s="211">
        <v>3</v>
      </c>
      <c r="AE13" s="205" t="str">
        <f t="shared" ref="AE13" si="34">IF(AD13&gt;AF13,"○",IF(AD13=AF13,"△","●"))</f>
        <v>○</v>
      </c>
      <c r="AF13" s="205">
        <v>0</v>
      </c>
      <c r="AG13" s="196">
        <f t="shared" si="0"/>
        <v>10</v>
      </c>
      <c r="AH13" s="196">
        <f t="shared" ref="AH13" si="35">COUNTIF(F13:AF14,"=○")</f>
        <v>3</v>
      </c>
      <c r="AI13" s="196">
        <f t="shared" ref="AI13" si="36">COUNTIF(F13:AF14,"=●")</f>
        <v>2</v>
      </c>
      <c r="AJ13" s="194">
        <v>1</v>
      </c>
      <c r="AK13" s="194">
        <f t="shared" ref="AK13" si="37">SUM(Q7:Q24)</f>
        <v>17</v>
      </c>
      <c r="AL13" s="194">
        <f t="shared" ref="AL13" si="38">SUM(O7:O24)</f>
        <v>11</v>
      </c>
      <c r="AM13" s="203">
        <f>SUM(AK13-AL13)</f>
        <v>6</v>
      </c>
    </row>
    <row r="14" spans="1:43" ht="11.25" customHeight="1">
      <c r="B14" s="231"/>
      <c r="C14" s="232"/>
      <c r="D14" s="232"/>
      <c r="E14" s="232"/>
      <c r="F14" s="225"/>
      <c r="G14" s="206"/>
      <c r="H14" s="210"/>
      <c r="I14" s="225"/>
      <c r="J14" s="208"/>
      <c r="K14" s="210"/>
      <c r="L14" s="229"/>
      <c r="M14" s="230"/>
      <c r="N14" s="219"/>
      <c r="O14" s="234"/>
      <c r="P14" s="235"/>
      <c r="Q14" s="236"/>
      <c r="R14" s="229"/>
      <c r="S14" s="230"/>
      <c r="T14" s="219"/>
      <c r="U14" s="225"/>
      <c r="V14" s="206"/>
      <c r="W14" s="210"/>
      <c r="X14" s="225"/>
      <c r="Y14" s="206"/>
      <c r="Z14" s="210"/>
      <c r="AA14" s="225"/>
      <c r="AB14" s="208"/>
      <c r="AC14" s="210"/>
      <c r="AD14" s="225"/>
      <c r="AE14" s="206"/>
      <c r="AF14" s="206"/>
      <c r="AG14" s="214"/>
      <c r="AH14" s="214"/>
      <c r="AI14" s="214"/>
      <c r="AJ14" s="214"/>
      <c r="AK14" s="214"/>
      <c r="AL14" s="214"/>
      <c r="AM14" s="204"/>
    </row>
    <row r="15" spans="1:43" ht="11.25" customHeight="1">
      <c r="B15" s="186" t="s">
        <v>64</v>
      </c>
      <c r="C15" s="232" t="s">
        <v>46</v>
      </c>
      <c r="D15" s="232"/>
      <c r="E15" s="233"/>
      <c r="F15" s="211">
        <f t="shared" ref="F15" si="39">SUM(T7)</f>
        <v>0</v>
      </c>
      <c r="G15" s="207" t="str">
        <f t="shared" ref="G15" si="40">IF(F15&gt;H15,"○",IF(F15=H15,"△","●"))</f>
        <v>●</v>
      </c>
      <c r="H15" s="209">
        <f t="shared" ref="H15" si="41">SUM(R7)</f>
        <v>6</v>
      </c>
      <c r="I15" s="220">
        <f>IF(T9="","",T9)</f>
        <v>0</v>
      </c>
      <c r="J15" s="222" t="str">
        <f t="shared" ref="J15" si="42">IF(I15&gt;K15,"○",IF(I15=K15,"△","●"))</f>
        <v>△</v>
      </c>
      <c r="K15" s="218">
        <v>0</v>
      </c>
      <c r="L15" s="211">
        <f t="shared" ref="L15" si="43">SUM(T11)</f>
        <v>0</v>
      </c>
      <c r="M15" s="205" t="str">
        <f t="shared" ref="M15" si="44">IF(L15&gt;N15,"○",IF(L15=N15,"△","●"))</f>
        <v>●</v>
      </c>
      <c r="N15" s="209">
        <f t="shared" ref="N15" si="45">SUM(R11)</f>
        <v>4</v>
      </c>
      <c r="O15" s="220">
        <f>IF(T13="","",T13)</f>
        <v>0</v>
      </c>
      <c r="P15" s="222" t="str">
        <f t="shared" ref="P15" si="46">IF(O15&gt;Q15,"○",IF(O15=Q15,"△","●"))</f>
        <v>△</v>
      </c>
      <c r="Q15" s="218">
        <v>0</v>
      </c>
      <c r="R15" s="188"/>
      <c r="S15" s="189"/>
      <c r="T15" s="190"/>
      <c r="U15" s="211">
        <v>3</v>
      </c>
      <c r="V15" s="205" t="str">
        <f t="shared" ref="V15" si="47">IF(U15&gt;W15,"○",IF(U15=W15,"△","●"))</f>
        <v>○</v>
      </c>
      <c r="W15" s="209">
        <v>0</v>
      </c>
      <c r="X15" s="211">
        <v>1</v>
      </c>
      <c r="Y15" s="205" t="str">
        <f t="shared" ref="Y15" si="48">IF(X15&gt;Z15,"○",IF(X15=Z15,"△","●"))</f>
        <v>○</v>
      </c>
      <c r="Z15" s="209">
        <v>0</v>
      </c>
      <c r="AA15" s="211">
        <v>5</v>
      </c>
      <c r="AB15" s="205" t="str">
        <f t="shared" ref="AB15" si="49">IF(AA15&gt;AC15,"○",IF(AA15=AC15,"△","●"))</f>
        <v>○</v>
      </c>
      <c r="AC15" s="209">
        <v>1</v>
      </c>
      <c r="AD15" s="211">
        <v>0</v>
      </c>
      <c r="AE15" s="207" t="str">
        <f t="shared" ref="AE15" si="50">IF(AD15&gt;AF15,"○",IF(AD15=AF15,"△","●"))</f>
        <v>●</v>
      </c>
      <c r="AF15" s="205">
        <v>7</v>
      </c>
      <c r="AG15" s="196">
        <f t="shared" si="0"/>
        <v>9</v>
      </c>
      <c r="AH15" s="196">
        <f>COUNTIF(F15:AF16,"=○")</f>
        <v>3</v>
      </c>
      <c r="AI15" s="196">
        <f t="shared" ref="AI15" si="51">COUNTIF(F15:AF16,"=●")</f>
        <v>3</v>
      </c>
      <c r="AJ15" s="194">
        <v>0</v>
      </c>
      <c r="AK15" s="194">
        <f t="shared" ref="AK15" si="52">SUM(T7:T24)</f>
        <v>9</v>
      </c>
      <c r="AL15" s="194">
        <f t="shared" ref="AL15" si="53">SUM(R7:R24)</f>
        <v>18</v>
      </c>
      <c r="AM15" s="203">
        <f>SUM(AK15-AL15)</f>
        <v>-9</v>
      </c>
    </row>
    <row r="16" spans="1:43" ht="11.25" customHeight="1">
      <c r="A16" s="21"/>
      <c r="B16" s="231"/>
      <c r="C16" s="232"/>
      <c r="D16" s="232"/>
      <c r="E16" s="233"/>
      <c r="F16" s="225"/>
      <c r="G16" s="208"/>
      <c r="H16" s="210"/>
      <c r="I16" s="229"/>
      <c r="J16" s="230"/>
      <c r="K16" s="219"/>
      <c r="L16" s="225"/>
      <c r="M16" s="206"/>
      <c r="N16" s="210"/>
      <c r="O16" s="229"/>
      <c r="P16" s="230"/>
      <c r="Q16" s="219"/>
      <c r="R16" s="234"/>
      <c r="S16" s="235"/>
      <c r="T16" s="236"/>
      <c r="U16" s="225"/>
      <c r="V16" s="206"/>
      <c r="W16" s="210"/>
      <c r="X16" s="225"/>
      <c r="Y16" s="206"/>
      <c r="Z16" s="210"/>
      <c r="AA16" s="225"/>
      <c r="AB16" s="206"/>
      <c r="AC16" s="210"/>
      <c r="AD16" s="225"/>
      <c r="AE16" s="208"/>
      <c r="AF16" s="206"/>
      <c r="AG16" s="214"/>
      <c r="AH16" s="214"/>
      <c r="AI16" s="214"/>
      <c r="AJ16" s="214"/>
      <c r="AK16" s="214"/>
      <c r="AL16" s="214"/>
      <c r="AM16" s="204"/>
    </row>
    <row r="17" spans="1:83" ht="11.25" customHeight="1">
      <c r="A17" s="21"/>
      <c r="B17" s="186" t="s">
        <v>108</v>
      </c>
      <c r="C17" s="232" t="s">
        <v>25</v>
      </c>
      <c r="D17" s="232"/>
      <c r="E17" s="233"/>
      <c r="F17" s="220">
        <f>IF(W7="","",W7)</f>
        <v>0</v>
      </c>
      <c r="G17" s="222" t="str">
        <f t="shared" ref="G17" si="54">IF(F17&gt;H17,"○",IF(F17=H17,"△","●"))</f>
        <v>△</v>
      </c>
      <c r="H17" s="218">
        <v>0</v>
      </c>
      <c r="I17" s="211">
        <f>SUM(W9)</f>
        <v>4</v>
      </c>
      <c r="J17" s="205" t="str">
        <f t="shared" ref="J17" si="55">IF(I17&gt;K17,"○",IF(I17=K17,"△","●"))</f>
        <v>○</v>
      </c>
      <c r="K17" s="209">
        <f>SUM(U9)</f>
        <v>3</v>
      </c>
      <c r="L17" s="220">
        <f>IF(W11="","",W11)</f>
        <v>0</v>
      </c>
      <c r="M17" s="222" t="str">
        <f t="shared" ref="M17" si="56">IF(L17&gt;N17,"○",IF(L17=N17,"△","●"))</f>
        <v>△</v>
      </c>
      <c r="N17" s="218">
        <v>0</v>
      </c>
      <c r="O17" s="211">
        <f t="shared" ref="O17" si="57">SUM(W13)</f>
        <v>4</v>
      </c>
      <c r="P17" s="205" t="str">
        <f t="shared" ref="P17" si="58">IF(O17&gt;Q17,"○",IF(O17=Q17,"△","●"))</f>
        <v>○</v>
      </c>
      <c r="Q17" s="209">
        <f t="shared" ref="Q17" si="59">SUM(U13)</f>
        <v>2</v>
      </c>
      <c r="R17" s="211">
        <f t="shared" ref="R17" si="60">SUM(W15)</f>
        <v>0</v>
      </c>
      <c r="S17" s="205" t="str">
        <f t="shared" ref="S17" si="61">IF(R17&gt;T17,"○",IF(R17=T17,"△","●"))</f>
        <v>●</v>
      </c>
      <c r="T17" s="209">
        <f t="shared" ref="T17" si="62">SUM(U15)</f>
        <v>3</v>
      </c>
      <c r="U17" s="188"/>
      <c r="V17" s="189"/>
      <c r="W17" s="190"/>
      <c r="X17" s="211">
        <v>9</v>
      </c>
      <c r="Y17" s="207" t="str">
        <f t="shared" ref="Y17" si="63">IF(X17&gt;Z17,"○",IF(X17=Z17,"△","●"))</f>
        <v>○</v>
      </c>
      <c r="Z17" s="209">
        <v>0</v>
      </c>
      <c r="AA17" s="211">
        <v>8</v>
      </c>
      <c r="AB17" s="207" t="str">
        <f t="shared" ref="AB17" si="64">IF(AA17&gt;AC17,"○",IF(AA17=AC17,"△","●"))</f>
        <v>○</v>
      </c>
      <c r="AC17" s="209">
        <v>0</v>
      </c>
      <c r="AD17" s="220">
        <v>0</v>
      </c>
      <c r="AE17" s="222" t="str">
        <f t="shared" ref="AE17" si="65">IF(AD17&gt;AF17,"○",IF(AD17=AF17,"△","●"))</f>
        <v>△</v>
      </c>
      <c r="AF17" s="222">
        <v>0</v>
      </c>
      <c r="AG17" s="196">
        <f t="shared" si="0"/>
        <v>12</v>
      </c>
      <c r="AH17" s="194">
        <f t="shared" ref="AH17:AH19" si="66">COUNTIF(F17:AF18,"=○")</f>
        <v>4</v>
      </c>
      <c r="AI17" s="196">
        <f t="shared" ref="AI17" si="67">COUNTIF(F17:AF18,"=●")</f>
        <v>1</v>
      </c>
      <c r="AJ17" s="194">
        <v>0</v>
      </c>
      <c r="AK17" s="194">
        <f t="shared" ref="AK17" si="68">SUM(W7:W24)</f>
        <v>25</v>
      </c>
      <c r="AL17" s="194">
        <f t="shared" ref="AL17" si="69">SUM(U7:U24)</f>
        <v>8</v>
      </c>
      <c r="AM17" s="203">
        <f>SUM(AK17-AL17)</f>
        <v>17</v>
      </c>
    </row>
    <row r="18" spans="1:83" ht="11.25" customHeight="1">
      <c r="A18" s="21"/>
      <c r="B18" s="231"/>
      <c r="C18" s="232"/>
      <c r="D18" s="232"/>
      <c r="E18" s="233"/>
      <c r="F18" s="229"/>
      <c r="G18" s="230"/>
      <c r="H18" s="219"/>
      <c r="I18" s="225"/>
      <c r="J18" s="206"/>
      <c r="K18" s="210"/>
      <c r="L18" s="229"/>
      <c r="M18" s="230"/>
      <c r="N18" s="219"/>
      <c r="O18" s="225"/>
      <c r="P18" s="206"/>
      <c r="Q18" s="210"/>
      <c r="R18" s="225"/>
      <c r="S18" s="206"/>
      <c r="T18" s="210"/>
      <c r="U18" s="234"/>
      <c r="V18" s="235"/>
      <c r="W18" s="236"/>
      <c r="X18" s="225"/>
      <c r="Y18" s="208"/>
      <c r="Z18" s="210"/>
      <c r="AA18" s="225"/>
      <c r="AB18" s="208"/>
      <c r="AC18" s="210"/>
      <c r="AD18" s="229"/>
      <c r="AE18" s="230"/>
      <c r="AF18" s="230"/>
      <c r="AG18" s="214"/>
      <c r="AH18" s="214"/>
      <c r="AI18" s="214"/>
      <c r="AJ18" s="214"/>
      <c r="AK18" s="214"/>
      <c r="AL18" s="214"/>
      <c r="AM18" s="204"/>
    </row>
    <row r="19" spans="1:83" ht="11.25" customHeight="1">
      <c r="A19" s="21"/>
      <c r="B19" s="186" t="s">
        <v>82</v>
      </c>
      <c r="C19" s="232" t="s">
        <v>21</v>
      </c>
      <c r="D19" s="232"/>
      <c r="E19" s="233"/>
      <c r="F19" s="211">
        <f t="shared" ref="F19" si="70">SUM(Z7)</f>
        <v>0</v>
      </c>
      <c r="G19" s="205" t="str">
        <f t="shared" ref="G19" si="71">IF(F19&gt;H19,"○",IF(F19=H19,"△","●"))</f>
        <v>●</v>
      </c>
      <c r="H19" s="209">
        <f t="shared" ref="H19" si="72">SUM(X7)</f>
        <v>6</v>
      </c>
      <c r="I19" s="220">
        <f>IF(Z9="","",Z9)</f>
        <v>0</v>
      </c>
      <c r="J19" s="222" t="str">
        <f t="shared" ref="J19" si="73">IF(I19&gt;K19,"○",IF(I19=K19,"△","●"))</f>
        <v>△</v>
      </c>
      <c r="K19" s="218">
        <v>0</v>
      </c>
      <c r="L19" s="211">
        <f t="shared" ref="L19" si="74">SUM(Z11)</f>
        <v>0</v>
      </c>
      <c r="M19" s="205" t="str">
        <f t="shared" ref="M19" si="75">IF(L19&gt;N19,"○",IF(L19=N19,"△","●"))</f>
        <v>●</v>
      </c>
      <c r="N19" s="209">
        <f t="shared" ref="N19" si="76">SUM(X11)</f>
        <v>5</v>
      </c>
      <c r="O19" s="211">
        <f t="shared" ref="O19" si="77">SUM(Z13)</f>
        <v>1</v>
      </c>
      <c r="P19" s="205" t="str">
        <f t="shared" ref="P19" si="78">IF(O19&gt;Q19,"○",IF(O19=Q19,"△","●"))</f>
        <v>●</v>
      </c>
      <c r="Q19" s="209">
        <f t="shared" ref="Q19" si="79">SUM(X13)</f>
        <v>2</v>
      </c>
      <c r="R19" s="211">
        <f>SUM(Z15)</f>
        <v>0</v>
      </c>
      <c r="S19" s="205" t="str">
        <f t="shared" ref="S19" si="80">IF(R19&gt;T19,"○",IF(R19=T19,"△","●"))</f>
        <v>●</v>
      </c>
      <c r="T19" s="209">
        <f>SUM(X15)</f>
        <v>1</v>
      </c>
      <c r="U19" s="211">
        <f t="shared" ref="U19" si="81">SUM(Z17)</f>
        <v>0</v>
      </c>
      <c r="V19" s="207" t="str">
        <f t="shared" ref="V19" si="82">IF(U19&gt;W19,"○",IF(U19=W19,"△","●"))</f>
        <v>●</v>
      </c>
      <c r="W19" s="209">
        <f t="shared" ref="W19" si="83">SUM(X17)</f>
        <v>9</v>
      </c>
      <c r="X19" s="188"/>
      <c r="Y19" s="189"/>
      <c r="Z19" s="190"/>
      <c r="AA19" s="220">
        <v>0</v>
      </c>
      <c r="AB19" s="222" t="str">
        <f t="shared" ref="AB19" si="84">IF(AA19&gt;AC19,"○",IF(AA19=AC19,"△","●"))</f>
        <v>△</v>
      </c>
      <c r="AC19" s="218">
        <v>0</v>
      </c>
      <c r="AD19" s="211">
        <v>0</v>
      </c>
      <c r="AE19" s="207" t="str">
        <f t="shared" ref="AE19" si="85">IF(AD19&gt;AF19,"○",IF(AD19=AF19,"△","●"))</f>
        <v>●</v>
      </c>
      <c r="AF19" s="205">
        <v>10</v>
      </c>
      <c r="AG19" s="196">
        <f t="shared" si="0"/>
        <v>0</v>
      </c>
      <c r="AH19" s="194">
        <f t="shared" si="66"/>
        <v>0</v>
      </c>
      <c r="AI19" s="196">
        <f t="shared" ref="AI19" si="86">COUNTIF(F19:AF20,"=●")</f>
        <v>6</v>
      </c>
      <c r="AJ19" s="194">
        <v>0</v>
      </c>
      <c r="AK19" s="194">
        <f t="shared" ref="AK19" si="87">SUM(Z7:Z24)</f>
        <v>1</v>
      </c>
      <c r="AL19" s="194">
        <f t="shared" ref="AL19" si="88">SUM(X7:X24)</f>
        <v>33</v>
      </c>
      <c r="AM19" s="203">
        <f>SUM(AK19-AL19)</f>
        <v>-32</v>
      </c>
    </row>
    <row r="20" spans="1:83" ht="11.25" customHeight="1">
      <c r="A20" s="21"/>
      <c r="B20" s="231"/>
      <c r="C20" s="232"/>
      <c r="D20" s="232"/>
      <c r="E20" s="233"/>
      <c r="F20" s="225"/>
      <c r="G20" s="206"/>
      <c r="H20" s="210"/>
      <c r="I20" s="229"/>
      <c r="J20" s="230"/>
      <c r="K20" s="219"/>
      <c r="L20" s="226"/>
      <c r="M20" s="227"/>
      <c r="N20" s="228"/>
      <c r="O20" s="225"/>
      <c r="P20" s="206"/>
      <c r="Q20" s="210"/>
      <c r="R20" s="225"/>
      <c r="S20" s="206"/>
      <c r="T20" s="210"/>
      <c r="U20" s="225"/>
      <c r="V20" s="208"/>
      <c r="W20" s="210"/>
      <c r="X20" s="234"/>
      <c r="Y20" s="235"/>
      <c r="Z20" s="236"/>
      <c r="AA20" s="229"/>
      <c r="AB20" s="230"/>
      <c r="AC20" s="219"/>
      <c r="AD20" s="225"/>
      <c r="AE20" s="208"/>
      <c r="AF20" s="206"/>
      <c r="AG20" s="214"/>
      <c r="AH20" s="214"/>
      <c r="AI20" s="214"/>
      <c r="AJ20" s="214"/>
      <c r="AK20" s="214"/>
      <c r="AL20" s="214"/>
      <c r="AM20" s="204"/>
    </row>
    <row r="21" spans="1:83" ht="11.25" customHeight="1">
      <c r="A21" s="21"/>
      <c r="B21" s="186" t="s">
        <v>83</v>
      </c>
      <c r="C21" s="232" t="s">
        <v>26</v>
      </c>
      <c r="D21" s="232"/>
      <c r="E21" s="233"/>
      <c r="F21" s="211">
        <f t="shared" ref="F21" si="89">SUM(AC7)</f>
        <v>0</v>
      </c>
      <c r="G21" s="205" t="str">
        <f t="shared" ref="G21" si="90">IF(F21&gt;H21,"○",IF(F21=H21,"△","●"))</f>
        <v>●</v>
      </c>
      <c r="H21" s="209">
        <f t="shared" ref="H21" si="91">SUM(AA7)</f>
        <v>19</v>
      </c>
      <c r="I21" s="211">
        <f t="shared" ref="I21" si="92">SUM(AC9)</f>
        <v>0</v>
      </c>
      <c r="J21" s="205" t="str">
        <f t="shared" ref="J21" si="93">IF(I21&gt;K21,"○",IF(I21=K21,"△","●"))</f>
        <v>●</v>
      </c>
      <c r="K21" s="209">
        <f t="shared" ref="K21" si="94">SUM(AA9)</f>
        <v>9</v>
      </c>
      <c r="L21" s="211">
        <f>SUM(AC11)</f>
        <v>0</v>
      </c>
      <c r="M21" s="205" t="str">
        <f t="shared" ref="M21" si="95">IF(L21&gt;N21,"○",IF(L21=N21,"△","●"))</f>
        <v>●</v>
      </c>
      <c r="N21" s="209">
        <f>SUM(AA11)</f>
        <v>7</v>
      </c>
      <c r="O21" s="205">
        <f t="shared" ref="O21" si="96">SUM(AC13)</f>
        <v>1</v>
      </c>
      <c r="P21" s="207" t="str">
        <f t="shared" ref="P21" si="97">IF(O21&gt;Q21,"○",IF(O21=Q21,"△","●"))</f>
        <v>●</v>
      </c>
      <c r="Q21" s="209">
        <f t="shared" ref="Q21" si="98">SUM(AA13)</f>
        <v>8</v>
      </c>
      <c r="R21" s="211">
        <f t="shared" ref="R21:R22" si="99">SUM(AC15)</f>
        <v>1</v>
      </c>
      <c r="S21" s="205" t="str">
        <f t="shared" ref="S21" si="100">IF(R21&gt;T21,"○",IF(R21=T21,"△","●"))</f>
        <v>●</v>
      </c>
      <c r="T21" s="209">
        <f t="shared" ref="T21:T22" si="101">SUM(AA15)</f>
        <v>5</v>
      </c>
      <c r="U21" s="211">
        <f t="shared" ref="U21" si="102">SUM(AC17)</f>
        <v>0</v>
      </c>
      <c r="V21" s="207" t="str">
        <f t="shared" ref="V21" si="103">IF(U21&gt;W21,"○",IF(U21=W21,"△","●"))</f>
        <v>●</v>
      </c>
      <c r="W21" s="209">
        <f t="shared" ref="W21" si="104">SUM(AA17)</f>
        <v>8</v>
      </c>
      <c r="X21" s="220">
        <v>0</v>
      </c>
      <c r="Y21" s="222" t="str">
        <f t="shared" ref="Y21" si="105">IF(X21&gt;Z21,"○",IF(X21=Z21,"△","●"))</f>
        <v>△</v>
      </c>
      <c r="Z21" s="218">
        <f>IF(AA19="","",AA19)</f>
        <v>0</v>
      </c>
      <c r="AA21" s="188"/>
      <c r="AB21" s="189"/>
      <c r="AC21" s="190"/>
      <c r="AD21" s="211">
        <v>0</v>
      </c>
      <c r="AE21" s="205" t="str">
        <f t="shared" ref="AE21" si="106">IF(AD21&gt;AF21,"○",IF(AD21=AF21,"△","●"))</f>
        <v>●</v>
      </c>
      <c r="AF21" s="205">
        <v>11</v>
      </c>
      <c r="AG21" s="196">
        <f t="shared" si="0"/>
        <v>0</v>
      </c>
      <c r="AH21" s="194">
        <f t="shared" ref="AH21" si="107">COUNTIF(F21:AF22,"=○")</f>
        <v>0</v>
      </c>
      <c r="AI21" s="196">
        <f t="shared" ref="AI21" si="108">COUNTIF(F21:AF22,"=●")</f>
        <v>7</v>
      </c>
      <c r="AJ21" s="194">
        <v>0</v>
      </c>
      <c r="AK21" s="194">
        <f t="shared" ref="AK21" si="109">SUM(AC7:AC24)</f>
        <v>2</v>
      </c>
      <c r="AL21" s="194">
        <f t="shared" ref="AL21" si="110">SUM(AA7:AA24)</f>
        <v>67</v>
      </c>
      <c r="AM21" s="203">
        <f>SUM(AK21-AL21)</f>
        <v>-65</v>
      </c>
    </row>
    <row r="22" spans="1:83" ht="11.25" customHeight="1">
      <c r="A22" s="4"/>
      <c r="B22" s="231"/>
      <c r="C22" s="232"/>
      <c r="D22" s="232"/>
      <c r="E22" s="233"/>
      <c r="F22" s="225"/>
      <c r="G22" s="206"/>
      <c r="H22" s="210"/>
      <c r="I22" s="225"/>
      <c r="J22" s="206"/>
      <c r="K22" s="210"/>
      <c r="L22" s="225"/>
      <c r="M22" s="206"/>
      <c r="N22" s="210"/>
      <c r="O22" s="206"/>
      <c r="P22" s="208"/>
      <c r="Q22" s="210"/>
      <c r="R22" s="225"/>
      <c r="S22" s="206"/>
      <c r="T22" s="210"/>
      <c r="U22" s="225"/>
      <c r="V22" s="208"/>
      <c r="W22" s="210"/>
      <c r="X22" s="229"/>
      <c r="Y22" s="230"/>
      <c r="Z22" s="219"/>
      <c r="AA22" s="234"/>
      <c r="AB22" s="235"/>
      <c r="AC22" s="236"/>
      <c r="AD22" s="225"/>
      <c r="AE22" s="206"/>
      <c r="AF22" s="206"/>
      <c r="AG22" s="214"/>
      <c r="AH22" s="214"/>
      <c r="AI22" s="214"/>
      <c r="AJ22" s="214"/>
      <c r="AK22" s="214"/>
      <c r="AL22" s="214"/>
      <c r="AM22" s="204"/>
    </row>
    <row r="23" spans="1:83" ht="11.25" customHeight="1">
      <c r="A23" s="8"/>
      <c r="B23" s="186" t="s">
        <v>98</v>
      </c>
      <c r="C23" s="232" t="s">
        <v>24</v>
      </c>
      <c r="D23" s="232"/>
      <c r="E23" s="233"/>
      <c r="F23" s="220">
        <f>IF(AF7="","",AF7)</f>
        <v>0</v>
      </c>
      <c r="G23" s="222" t="str">
        <f t="shared" ref="G23" si="111">IF(F23&gt;H23,"○",IF(F23=H23,"△","●"))</f>
        <v>△</v>
      </c>
      <c r="H23" s="218">
        <v>0</v>
      </c>
      <c r="I23" s="211">
        <f t="shared" ref="I23" si="112">SUM(AF9)</f>
        <v>1</v>
      </c>
      <c r="J23" s="205" t="str">
        <f t="shared" ref="J23" si="113">IF(I23&gt;K23,"○",IF(I23=K23,"△","●"))</f>
        <v>●</v>
      </c>
      <c r="K23" s="209">
        <f t="shared" ref="K23" si="114">SUM(AD9)</f>
        <v>4</v>
      </c>
      <c r="L23" s="226">
        <f t="shared" ref="L23" si="115">SUM(AF11)</f>
        <v>0</v>
      </c>
      <c r="M23" s="227" t="str">
        <f t="shared" ref="M23" si="116">IF(L23&gt;N23,"○",IF(L23=N23,"△","●"))</f>
        <v>●</v>
      </c>
      <c r="N23" s="228">
        <f t="shared" ref="N23" si="117">SUM(AD11)</f>
        <v>2</v>
      </c>
      <c r="O23" s="211">
        <f>SUM(AF13)</f>
        <v>0</v>
      </c>
      <c r="P23" s="205" t="str">
        <f t="shared" ref="P23" si="118">IF(O23&gt;Q23,"○",IF(O23=Q23,"△","●"))</f>
        <v>●</v>
      </c>
      <c r="Q23" s="209">
        <f>SUM(AD13)</f>
        <v>3</v>
      </c>
      <c r="R23" s="211">
        <f t="shared" ref="R23" si="119">SUM(AF15)</f>
        <v>7</v>
      </c>
      <c r="S23" s="207" t="str">
        <f t="shared" ref="S23" si="120">IF(R23&gt;T23,"○",IF(R23=T23,"△","●"))</f>
        <v>○</v>
      </c>
      <c r="T23" s="209">
        <f t="shared" ref="T23" si="121">SUM(AD15)</f>
        <v>0</v>
      </c>
      <c r="U23" s="220">
        <f>IF(AF17="","",AF17)</f>
        <v>0</v>
      </c>
      <c r="V23" s="222" t="str">
        <f t="shared" ref="V23" si="122">IF(U23&gt;W23,"○",IF(U23=W23,"△","●"))</f>
        <v>△</v>
      </c>
      <c r="W23" s="218">
        <v>0</v>
      </c>
      <c r="X23" s="211">
        <f t="shared" ref="X23" si="123">SUM(AF19)</f>
        <v>10</v>
      </c>
      <c r="Y23" s="207" t="str">
        <f t="shared" ref="Y23" si="124">IF(X23&gt;Z23,"○",IF(X23=Z23,"△","●"))</f>
        <v>○</v>
      </c>
      <c r="Z23" s="209">
        <f t="shared" ref="Z23" si="125">SUM(AD19)</f>
        <v>0</v>
      </c>
      <c r="AA23" s="211">
        <f t="shared" ref="AA23" si="126">SUM(AF21)</f>
        <v>11</v>
      </c>
      <c r="AB23" s="205" t="str">
        <f t="shared" ref="AB23" si="127">IF(AA23&gt;AC23,"○",IF(AA23=AC23,"△","●"))</f>
        <v>○</v>
      </c>
      <c r="AC23" s="209">
        <f t="shared" ref="AC23" si="128">SUM(AD21)</f>
        <v>0</v>
      </c>
      <c r="AD23" s="188"/>
      <c r="AE23" s="189"/>
      <c r="AF23" s="190"/>
      <c r="AG23" s="194">
        <f t="shared" si="0"/>
        <v>9</v>
      </c>
      <c r="AH23" s="196">
        <f>COUNTIF(F23:AF24,"=○")</f>
        <v>3</v>
      </c>
      <c r="AI23" s="194">
        <f t="shared" ref="AI23" si="129">COUNTIF(F23:AF24,"=●")</f>
        <v>3</v>
      </c>
      <c r="AJ23" s="194">
        <v>0</v>
      </c>
      <c r="AK23" s="194">
        <f t="shared" ref="AK23" si="130">SUM(AF7:AF24)</f>
        <v>29</v>
      </c>
      <c r="AL23" s="194">
        <f t="shared" ref="AL23" si="131">SUM(AD7:AD24)</f>
        <v>9</v>
      </c>
      <c r="AM23" s="203">
        <f>SUM(AK23-AL23)</f>
        <v>20</v>
      </c>
    </row>
    <row r="24" spans="1:83" ht="11.25" customHeight="1" thickBot="1">
      <c r="A24" s="8"/>
      <c r="B24" s="187"/>
      <c r="C24" s="237"/>
      <c r="D24" s="237"/>
      <c r="E24" s="238"/>
      <c r="F24" s="221"/>
      <c r="G24" s="223"/>
      <c r="H24" s="224"/>
      <c r="I24" s="212"/>
      <c r="J24" s="213"/>
      <c r="K24" s="215"/>
      <c r="L24" s="212"/>
      <c r="M24" s="213"/>
      <c r="N24" s="215"/>
      <c r="O24" s="212"/>
      <c r="P24" s="213"/>
      <c r="Q24" s="215"/>
      <c r="R24" s="212"/>
      <c r="S24" s="216"/>
      <c r="T24" s="215"/>
      <c r="U24" s="221"/>
      <c r="V24" s="223"/>
      <c r="W24" s="224"/>
      <c r="X24" s="212"/>
      <c r="Y24" s="216"/>
      <c r="Z24" s="215"/>
      <c r="AA24" s="212"/>
      <c r="AB24" s="213"/>
      <c r="AC24" s="215"/>
      <c r="AD24" s="191"/>
      <c r="AE24" s="192"/>
      <c r="AF24" s="193"/>
      <c r="AG24" s="195"/>
      <c r="AH24" s="195"/>
      <c r="AI24" s="195"/>
      <c r="AJ24" s="195"/>
      <c r="AK24" s="195"/>
      <c r="AL24" s="195"/>
      <c r="AM24" s="217"/>
    </row>
    <row r="25" spans="1:83" ht="9" customHeight="1">
      <c r="A25" s="8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W25" s="72"/>
      <c r="BX25" s="72"/>
      <c r="BY25" s="72"/>
      <c r="BZ25" s="72"/>
      <c r="CA25" s="72"/>
      <c r="CB25" s="72"/>
      <c r="CC25" s="72"/>
      <c r="CD25" s="72"/>
      <c r="CE25" s="72"/>
    </row>
    <row r="26" spans="1:83" ht="12.75" customHeight="1">
      <c r="A26" s="8"/>
      <c r="C26" s="77" t="s">
        <v>31</v>
      </c>
      <c r="D26" s="79" t="s">
        <v>90</v>
      </c>
      <c r="E26" s="78"/>
      <c r="F26" s="80" t="s">
        <v>28</v>
      </c>
      <c r="G26" s="78"/>
      <c r="H26" s="78"/>
      <c r="I26" s="78"/>
      <c r="J26" s="78"/>
      <c r="K26" s="78"/>
      <c r="L26" s="78"/>
      <c r="M26" s="78"/>
      <c r="N26" s="81" t="s">
        <v>30</v>
      </c>
      <c r="O26" s="78"/>
      <c r="P26" s="78" t="s">
        <v>41</v>
      </c>
      <c r="Q26" s="78"/>
      <c r="R26" s="78"/>
      <c r="S26" s="80" t="s">
        <v>28</v>
      </c>
      <c r="T26" s="78"/>
      <c r="U26" s="78"/>
      <c r="V26" s="78"/>
      <c r="W26" s="78"/>
      <c r="X26" s="78"/>
      <c r="Y26" s="78"/>
      <c r="Z26" s="78"/>
      <c r="AA26" s="78"/>
      <c r="AB26" s="78" t="s">
        <v>32</v>
      </c>
      <c r="AC26" s="78"/>
      <c r="AD26" s="78" t="s">
        <v>91</v>
      </c>
      <c r="AE26" s="78"/>
      <c r="AF26" s="78"/>
      <c r="AG26" s="80" t="s">
        <v>28</v>
      </c>
      <c r="AH26" s="78"/>
      <c r="AI26" s="78"/>
      <c r="AJ26" s="78"/>
      <c r="AK26" s="78"/>
      <c r="AL26" s="78"/>
      <c r="AM26" s="78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W26" s="72"/>
      <c r="BX26" s="72"/>
      <c r="BY26" s="72"/>
      <c r="BZ26" s="72"/>
      <c r="CA26" s="72"/>
      <c r="CB26" s="72"/>
      <c r="CC26" s="72"/>
      <c r="CD26" s="72"/>
      <c r="CE26" s="72"/>
    </row>
    <row r="27" spans="1:83" ht="12.75" customHeight="1">
      <c r="A27" s="8"/>
      <c r="B27" s="76"/>
      <c r="D27" s="76"/>
      <c r="E27" s="78"/>
      <c r="F27" s="76"/>
      <c r="G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W27" s="78"/>
      <c r="X27" s="78"/>
      <c r="Y27" s="78"/>
      <c r="Z27" s="78"/>
      <c r="AA27" s="78"/>
      <c r="AB27" s="78"/>
      <c r="AC27" s="3"/>
      <c r="AD27" s="78"/>
      <c r="AE27" s="78"/>
      <c r="AF27" s="78"/>
      <c r="AG27" s="78"/>
      <c r="AH27" s="78"/>
      <c r="AI27" s="78"/>
      <c r="AJ27" s="3"/>
      <c r="AK27" s="78"/>
      <c r="AL27" s="78"/>
      <c r="AM27" s="78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W27" s="72"/>
      <c r="BX27" s="72"/>
      <c r="BY27" s="72"/>
      <c r="BZ27" s="72"/>
      <c r="CA27" s="72"/>
      <c r="CB27" s="72"/>
      <c r="CC27" s="72"/>
      <c r="CD27" s="72"/>
      <c r="CE27" s="72"/>
    </row>
    <row r="28" spans="1:83" ht="12.75" customHeight="1">
      <c r="A28" s="8"/>
      <c r="B28" s="78"/>
      <c r="C28" s="82" t="s">
        <v>25</v>
      </c>
      <c r="D28" s="78"/>
      <c r="E28" s="78"/>
      <c r="F28" s="103" t="s">
        <v>57</v>
      </c>
      <c r="G28" s="78"/>
      <c r="H28" s="82" t="s">
        <v>26</v>
      </c>
      <c r="I28" s="78"/>
      <c r="J28" s="78"/>
      <c r="K28" s="78"/>
      <c r="L28" s="78"/>
      <c r="M28" s="78"/>
      <c r="N28" s="83" t="s">
        <v>48</v>
      </c>
      <c r="O28" s="78"/>
      <c r="P28" s="78"/>
      <c r="Q28" s="78"/>
      <c r="R28" s="78"/>
      <c r="S28" s="122" t="s">
        <v>69</v>
      </c>
      <c r="T28" s="78"/>
      <c r="U28" s="82" t="s">
        <v>24</v>
      </c>
      <c r="V28" s="78"/>
      <c r="W28" s="78"/>
      <c r="Y28" s="78"/>
      <c r="Z28" s="78"/>
      <c r="AA28" s="78"/>
      <c r="AB28" s="82" t="s">
        <v>23</v>
      </c>
      <c r="AC28" s="78"/>
      <c r="AD28" s="78"/>
      <c r="AE28" s="78"/>
      <c r="AF28" s="78"/>
      <c r="AG28" s="103" t="s">
        <v>78</v>
      </c>
      <c r="AH28" s="78"/>
      <c r="AI28" s="109" t="s">
        <v>29</v>
      </c>
      <c r="AJ28" s="78"/>
      <c r="AK28" s="78"/>
      <c r="AL28" s="78"/>
      <c r="AM28" s="78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W28" s="72"/>
      <c r="BX28" s="72"/>
      <c r="BY28" s="72"/>
      <c r="BZ28" s="72"/>
      <c r="CA28" s="72"/>
      <c r="CB28" s="72"/>
      <c r="CC28" s="72"/>
      <c r="CD28" s="72"/>
      <c r="CE28" s="72"/>
    </row>
    <row r="29" spans="1:83" ht="12.75" customHeight="1">
      <c r="A29" s="8"/>
      <c r="B29" s="78"/>
      <c r="C29" s="83" t="s">
        <v>48</v>
      </c>
      <c r="D29" s="78"/>
      <c r="E29" s="78"/>
      <c r="F29" s="103" t="s">
        <v>58</v>
      </c>
      <c r="G29" s="78"/>
      <c r="H29" s="78" t="s">
        <v>45</v>
      </c>
      <c r="I29" s="78"/>
      <c r="J29" s="78"/>
      <c r="K29" s="78"/>
      <c r="L29" s="78"/>
      <c r="M29" s="78"/>
      <c r="N29" s="84" t="s">
        <v>29</v>
      </c>
      <c r="O29" s="78"/>
      <c r="P29" s="78"/>
      <c r="Q29" s="78"/>
      <c r="R29" s="78"/>
      <c r="S29" s="121" t="s">
        <v>70</v>
      </c>
      <c r="T29" s="78"/>
      <c r="U29" s="82" t="s">
        <v>25</v>
      </c>
      <c r="V29" s="78"/>
      <c r="W29" s="78"/>
      <c r="X29" s="78"/>
      <c r="Z29" s="78"/>
      <c r="AA29" s="78"/>
      <c r="AB29" s="82" t="s">
        <v>25</v>
      </c>
      <c r="AC29" s="78"/>
      <c r="AD29" s="78"/>
      <c r="AE29" s="78"/>
      <c r="AF29" s="78"/>
      <c r="AG29" s="103" t="s">
        <v>79</v>
      </c>
      <c r="AH29" s="78"/>
      <c r="AI29" s="83" t="s">
        <v>48</v>
      </c>
      <c r="AJ29" s="78"/>
      <c r="AK29" s="78"/>
      <c r="AL29" s="78"/>
      <c r="AM29" s="78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W29" s="72"/>
      <c r="BX29" s="72"/>
      <c r="BY29" s="72"/>
      <c r="BZ29" s="72"/>
      <c r="CA29" s="72"/>
      <c r="CB29" s="72"/>
      <c r="CC29" s="72"/>
      <c r="CD29" s="72"/>
      <c r="CE29" s="72"/>
    </row>
    <row r="30" spans="1:83" ht="12.75" customHeight="1">
      <c r="A30" s="8"/>
      <c r="B30" s="78"/>
      <c r="C30" s="82" t="s">
        <v>49</v>
      </c>
      <c r="D30" s="78"/>
      <c r="E30" s="78"/>
      <c r="F30" s="103" t="s">
        <v>59</v>
      </c>
      <c r="G30" s="78"/>
      <c r="H30" s="82" t="s">
        <v>23</v>
      </c>
      <c r="I30" s="78"/>
      <c r="J30" s="78"/>
      <c r="K30" s="78"/>
      <c r="L30" s="78"/>
      <c r="M30" s="78"/>
      <c r="N30" s="78" t="s">
        <v>45</v>
      </c>
      <c r="O30" s="78"/>
      <c r="P30" s="78"/>
      <c r="Q30" s="78"/>
      <c r="R30" s="78"/>
      <c r="S30" s="121" t="s">
        <v>71</v>
      </c>
      <c r="T30" s="78"/>
      <c r="U30" s="78" t="s">
        <v>68</v>
      </c>
      <c r="V30" s="78"/>
      <c r="W30" s="78"/>
      <c r="X30" s="78"/>
      <c r="Z30" s="78"/>
      <c r="AA30" s="78"/>
      <c r="AB30" s="82" t="s">
        <v>49</v>
      </c>
      <c r="AC30" s="78"/>
      <c r="AD30" s="78"/>
      <c r="AE30" s="78"/>
      <c r="AF30" s="78"/>
      <c r="AG30" s="103" t="s">
        <v>80</v>
      </c>
      <c r="AH30" s="78"/>
      <c r="AI30" s="82" t="s">
        <v>26</v>
      </c>
      <c r="AJ30" s="78"/>
      <c r="AK30" s="78"/>
      <c r="AL30" s="78"/>
      <c r="AM30" s="78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W30" s="72"/>
      <c r="BX30" s="72"/>
      <c r="BY30" s="72"/>
      <c r="BZ30" s="72"/>
      <c r="CA30" s="72"/>
      <c r="CB30" s="72"/>
      <c r="CC30" s="72"/>
      <c r="CD30" s="72"/>
      <c r="CE30" s="72"/>
    </row>
    <row r="31" spans="1:83" ht="12.75" customHeight="1">
      <c r="A31" s="8"/>
      <c r="B31" s="78"/>
      <c r="C31" s="84" t="s">
        <v>29</v>
      </c>
      <c r="D31" s="78"/>
      <c r="E31" s="78"/>
      <c r="F31" s="103" t="s">
        <v>60</v>
      </c>
      <c r="G31" s="78"/>
      <c r="H31" s="82" t="s">
        <v>24</v>
      </c>
      <c r="I31" s="78"/>
      <c r="J31" s="78"/>
      <c r="K31" s="78"/>
      <c r="L31" s="78"/>
      <c r="M31" s="78"/>
      <c r="N31" s="82" t="s">
        <v>23</v>
      </c>
      <c r="O31" s="78"/>
      <c r="P31" s="78"/>
      <c r="Q31" s="78"/>
      <c r="R31" s="78"/>
      <c r="S31" s="121" t="s">
        <v>72</v>
      </c>
      <c r="T31" s="78"/>
      <c r="U31" s="82" t="s">
        <v>26</v>
      </c>
      <c r="V31" s="78"/>
      <c r="W31" s="78"/>
      <c r="X31" s="78"/>
      <c r="Z31" s="78"/>
      <c r="AA31" s="78"/>
      <c r="AB31" s="78" t="s">
        <v>47</v>
      </c>
      <c r="AC31" s="78"/>
      <c r="AD31" s="78"/>
      <c r="AE31" s="78"/>
      <c r="AF31" s="78"/>
      <c r="AG31" s="103" t="s">
        <v>81</v>
      </c>
      <c r="AH31" s="78"/>
      <c r="AI31" s="82" t="s">
        <v>24</v>
      </c>
      <c r="AJ31" s="78"/>
      <c r="AK31" s="78"/>
      <c r="AL31" s="78"/>
      <c r="AM31" s="78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W31" s="72"/>
      <c r="BX31" s="72"/>
      <c r="BY31" s="72"/>
      <c r="BZ31" s="72"/>
      <c r="CA31" s="72"/>
      <c r="CB31" s="72"/>
      <c r="CC31" s="72"/>
      <c r="CD31" s="72"/>
      <c r="CE31" s="72"/>
    </row>
    <row r="32" spans="1:83" ht="12.75" customHeight="1">
      <c r="A32" s="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3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W32" s="72"/>
      <c r="BX32" s="72"/>
      <c r="BY32" s="72"/>
      <c r="BZ32" s="72"/>
      <c r="CA32" s="72"/>
      <c r="CB32" s="72"/>
      <c r="CC32" s="72"/>
      <c r="CD32" s="72"/>
      <c r="CE32" s="72"/>
    </row>
    <row r="33" spans="1:83" ht="12.75" customHeight="1">
      <c r="A33" s="8"/>
      <c r="C33" s="78" t="s">
        <v>33</v>
      </c>
      <c r="D33" s="78" t="s">
        <v>50</v>
      </c>
      <c r="E33" s="78"/>
      <c r="F33" s="80" t="s">
        <v>28</v>
      </c>
      <c r="G33" s="78"/>
      <c r="H33" s="78"/>
      <c r="I33" s="78"/>
      <c r="J33" s="78"/>
      <c r="K33" s="78"/>
      <c r="L33" s="78"/>
      <c r="M33" s="78"/>
      <c r="N33" s="78" t="s">
        <v>34</v>
      </c>
      <c r="O33" s="78"/>
      <c r="P33" s="78" t="s">
        <v>51</v>
      </c>
      <c r="Q33" s="78"/>
      <c r="R33" s="78"/>
      <c r="S33" s="80" t="s">
        <v>28</v>
      </c>
      <c r="T33" s="78"/>
      <c r="U33" s="78"/>
      <c r="V33" s="78"/>
      <c r="W33" s="78"/>
      <c r="X33" s="78"/>
      <c r="Y33" s="78"/>
      <c r="Z33" s="78"/>
      <c r="AA33" s="78"/>
      <c r="AB33" s="78" t="s">
        <v>35</v>
      </c>
      <c r="AC33" s="78"/>
      <c r="AD33" s="78" t="s">
        <v>52</v>
      </c>
      <c r="AE33" s="78"/>
      <c r="AF33" s="78"/>
      <c r="AG33" s="80" t="s">
        <v>28</v>
      </c>
      <c r="AH33" s="78"/>
      <c r="AI33" s="78"/>
      <c r="AJ33" s="78"/>
      <c r="AK33" s="78"/>
      <c r="AL33" s="78"/>
      <c r="AM33" s="78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W33" s="72"/>
      <c r="BX33" s="72"/>
      <c r="BY33" s="72"/>
      <c r="BZ33" s="72"/>
      <c r="CA33" s="72"/>
      <c r="CB33" s="72"/>
      <c r="CC33" s="72"/>
      <c r="CD33" s="72"/>
      <c r="CE33" s="72"/>
    </row>
    <row r="34" spans="1:83" ht="12.75" customHeight="1">
      <c r="A34" s="8"/>
      <c r="B34" s="3"/>
      <c r="C34" s="3"/>
      <c r="D34" s="78"/>
      <c r="E34" s="78"/>
      <c r="F34" s="78"/>
      <c r="G34" s="78"/>
      <c r="H34" s="3"/>
      <c r="I34" s="78"/>
      <c r="J34" s="78"/>
      <c r="K34" s="78"/>
      <c r="L34" s="78"/>
      <c r="M34" s="78"/>
      <c r="N34" s="3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3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W34" s="72"/>
      <c r="BX34" s="72"/>
      <c r="BY34" s="72"/>
      <c r="BZ34" s="72"/>
      <c r="CA34" s="72"/>
      <c r="CB34" s="72"/>
      <c r="CC34" s="72"/>
      <c r="CD34" s="72"/>
      <c r="CE34" s="72"/>
    </row>
    <row r="35" spans="1:83" ht="12.75" customHeight="1">
      <c r="A35" s="8"/>
      <c r="B35" s="78"/>
      <c r="C35" s="78" t="s">
        <v>84</v>
      </c>
      <c r="D35" s="78"/>
      <c r="E35" s="78"/>
      <c r="F35" s="103" t="s">
        <v>85</v>
      </c>
      <c r="G35" s="78"/>
      <c r="H35" s="109" t="s">
        <v>29</v>
      </c>
      <c r="I35" s="78"/>
      <c r="J35" s="78"/>
      <c r="K35" s="78"/>
      <c r="L35" s="78"/>
      <c r="M35" s="78"/>
      <c r="N35" s="78" t="s">
        <v>47</v>
      </c>
      <c r="O35" s="78"/>
      <c r="P35" s="78"/>
      <c r="Q35" s="78"/>
      <c r="R35" s="78"/>
      <c r="S35" s="103" t="s">
        <v>97</v>
      </c>
      <c r="T35" s="78"/>
      <c r="U35" s="83" t="s">
        <v>48</v>
      </c>
      <c r="V35" s="78"/>
      <c r="W35" s="78"/>
      <c r="X35" s="78"/>
      <c r="Y35" s="78"/>
      <c r="Z35" s="78"/>
      <c r="AA35" s="78"/>
      <c r="AB35" s="78" t="s">
        <v>47</v>
      </c>
      <c r="AC35" s="78"/>
      <c r="AD35" s="78"/>
      <c r="AE35" s="3"/>
      <c r="AF35" s="78"/>
      <c r="AG35" s="78" t="s">
        <v>99</v>
      </c>
      <c r="AH35" s="78"/>
      <c r="AI35" s="82" t="s">
        <v>26</v>
      </c>
      <c r="AJ35" s="78"/>
      <c r="AK35" s="78"/>
      <c r="AL35" s="78"/>
      <c r="AM35" s="78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W35" s="72"/>
      <c r="BX35" s="72"/>
      <c r="BY35" s="72"/>
      <c r="BZ35" s="72"/>
      <c r="CA35" s="72"/>
      <c r="CB35" s="72"/>
      <c r="CC35" s="72"/>
      <c r="CD35" s="72"/>
      <c r="CE35" s="72"/>
    </row>
    <row r="36" spans="1:83" ht="12.75" customHeight="1">
      <c r="A36" s="8"/>
      <c r="B36" s="78"/>
      <c r="C36" s="78" t="s">
        <v>45</v>
      </c>
      <c r="D36" s="78"/>
      <c r="E36" s="78"/>
      <c r="F36" s="103" t="s">
        <v>86</v>
      </c>
      <c r="G36" s="78"/>
      <c r="H36" s="82" t="s">
        <v>26</v>
      </c>
      <c r="I36" s="78"/>
      <c r="J36" s="78"/>
      <c r="K36" s="78"/>
      <c r="L36" s="78"/>
      <c r="M36" s="78"/>
      <c r="N36" s="82" t="s">
        <v>24</v>
      </c>
      <c r="O36" s="78"/>
      <c r="P36" s="78"/>
      <c r="Q36" s="78"/>
      <c r="R36" s="78"/>
      <c r="S36" s="103" t="s">
        <v>94</v>
      </c>
      <c r="T36" s="78"/>
      <c r="U36" s="82" t="s">
        <v>26</v>
      </c>
      <c r="V36" s="78"/>
      <c r="W36" s="78"/>
      <c r="X36" s="78"/>
      <c r="Y36" s="78"/>
      <c r="Z36" s="78"/>
      <c r="AA36" s="78"/>
      <c r="AB36" s="78" t="s">
        <v>45</v>
      </c>
      <c r="AC36" s="78"/>
      <c r="AD36" s="78"/>
      <c r="AE36" s="78"/>
      <c r="AF36" s="78"/>
      <c r="AG36" s="78" t="s">
        <v>100</v>
      </c>
      <c r="AH36" s="78"/>
      <c r="AI36" s="82" t="s">
        <v>49</v>
      </c>
      <c r="AJ36" s="78"/>
      <c r="AK36" s="78"/>
      <c r="AL36" s="78"/>
      <c r="AM36" s="78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W36" s="72"/>
      <c r="BX36" s="72"/>
      <c r="BY36" s="72"/>
      <c r="BZ36" s="72"/>
      <c r="CA36" s="72"/>
      <c r="CB36" s="72"/>
      <c r="CC36" s="72"/>
      <c r="CD36" s="72"/>
      <c r="CE36" s="72"/>
    </row>
    <row r="37" spans="1:83" ht="12.75" customHeight="1">
      <c r="A37" s="13"/>
      <c r="B37" s="78"/>
      <c r="C37" s="82" t="s">
        <v>23</v>
      </c>
      <c r="D37" s="78"/>
      <c r="E37" s="78"/>
      <c r="F37" s="103" t="s">
        <v>87</v>
      </c>
      <c r="G37" s="78"/>
      <c r="H37" s="82" t="s">
        <v>25</v>
      </c>
      <c r="I37" s="78"/>
      <c r="J37" s="78"/>
      <c r="K37" s="78"/>
      <c r="L37" s="78"/>
      <c r="M37" s="78"/>
      <c r="N37" s="78" t="s">
        <v>45</v>
      </c>
      <c r="O37" s="78"/>
      <c r="P37" s="78"/>
      <c r="Q37" s="78"/>
      <c r="R37" s="78"/>
      <c r="S37" s="103" t="s">
        <v>95</v>
      </c>
      <c r="T37" s="78"/>
      <c r="U37" s="109" t="s">
        <v>29</v>
      </c>
      <c r="V37" s="78"/>
      <c r="W37" s="78"/>
      <c r="X37" s="78"/>
      <c r="Y37" s="78"/>
      <c r="Z37" s="78"/>
      <c r="AA37" s="78"/>
      <c r="AB37" s="109" t="s">
        <v>29</v>
      </c>
      <c r="AC37" s="78"/>
      <c r="AD37" s="78"/>
      <c r="AE37" s="78"/>
      <c r="AF37" s="78"/>
      <c r="AG37" s="78" t="s">
        <v>101</v>
      </c>
      <c r="AH37" s="78"/>
      <c r="AI37" s="83" t="s">
        <v>48</v>
      </c>
      <c r="AJ37" s="78"/>
      <c r="AK37" s="78"/>
      <c r="AL37" s="78"/>
      <c r="AM37" s="78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W37" s="72"/>
      <c r="BX37" s="72"/>
      <c r="BY37" s="72"/>
      <c r="BZ37" s="72"/>
      <c r="CA37" s="72"/>
      <c r="CB37" s="72"/>
      <c r="CC37" s="72"/>
      <c r="CD37" s="72"/>
      <c r="CE37" s="72"/>
    </row>
    <row r="38" spans="1:83" ht="12.75" customHeight="1">
      <c r="A38" s="10"/>
      <c r="B38" s="3"/>
      <c r="C38" s="82" t="s">
        <v>49</v>
      </c>
      <c r="D38" s="78"/>
      <c r="E38" s="78"/>
      <c r="F38" s="103" t="s">
        <v>88</v>
      </c>
      <c r="G38" s="78"/>
      <c r="H38" s="82" t="s">
        <v>24</v>
      </c>
      <c r="I38" s="78"/>
      <c r="J38" s="78"/>
      <c r="K38" s="78"/>
      <c r="L38" s="78"/>
      <c r="M38" s="78"/>
      <c r="N38" s="82" t="s">
        <v>49</v>
      </c>
      <c r="O38" s="78"/>
      <c r="P38" s="78"/>
      <c r="Q38" s="78"/>
      <c r="R38" s="78"/>
      <c r="S38" s="103" t="s">
        <v>96</v>
      </c>
      <c r="T38" s="78"/>
      <c r="U38" s="82" t="s">
        <v>25</v>
      </c>
      <c r="V38" s="78"/>
      <c r="W38" s="78"/>
      <c r="X38" s="78"/>
      <c r="Y38" s="78"/>
      <c r="Z38" s="78"/>
      <c r="AA38" s="78"/>
      <c r="AB38" s="82" t="s">
        <v>23</v>
      </c>
      <c r="AC38" s="78"/>
      <c r="AD38" s="78"/>
      <c r="AE38" s="78"/>
      <c r="AF38" s="78"/>
      <c r="AG38" s="78" t="s">
        <v>102</v>
      </c>
      <c r="AH38" s="78"/>
      <c r="AI38" s="82" t="s">
        <v>24</v>
      </c>
      <c r="AJ38" s="78"/>
      <c r="AK38" s="78"/>
      <c r="AL38" s="78"/>
      <c r="AM38" s="78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W38" s="72"/>
      <c r="BX38" s="72"/>
      <c r="BY38" s="72"/>
      <c r="BZ38" s="72"/>
      <c r="CA38" s="72"/>
      <c r="CB38" s="72"/>
      <c r="CC38" s="72"/>
      <c r="CD38" s="72"/>
      <c r="CE38" s="72"/>
    </row>
    <row r="39" spans="1:83" ht="12.75" customHeight="1" thickBot="1">
      <c r="A39" s="10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W39" s="72"/>
      <c r="BX39" s="72"/>
      <c r="BY39" s="72"/>
      <c r="BZ39" s="72"/>
      <c r="CA39" s="72"/>
      <c r="CB39" s="72"/>
      <c r="CC39" s="72"/>
      <c r="CD39" s="72"/>
      <c r="CE39" s="72"/>
    </row>
    <row r="40" spans="1:83" ht="12.75" customHeight="1">
      <c r="A40" s="13"/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6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W40" s="72"/>
      <c r="BX40" s="72"/>
      <c r="BY40" s="72"/>
      <c r="BZ40" s="72"/>
      <c r="CA40" s="72"/>
      <c r="CB40" s="72"/>
      <c r="CC40" s="72"/>
      <c r="CD40" s="72"/>
      <c r="CE40" s="72"/>
    </row>
    <row r="41" spans="1:83" ht="12.75" customHeight="1">
      <c r="A41" s="13"/>
      <c r="B41" s="280"/>
      <c r="C41" s="78" t="s">
        <v>36</v>
      </c>
      <c r="D41" s="78" t="s">
        <v>53</v>
      </c>
      <c r="E41" s="78"/>
      <c r="F41" s="80" t="s">
        <v>28</v>
      </c>
      <c r="G41" s="78"/>
      <c r="H41" s="78"/>
      <c r="I41" s="78"/>
      <c r="J41" s="78"/>
      <c r="K41" s="78"/>
      <c r="L41" s="108"/>
      <c r="M41" s="78"/>
      <c r="N41" s="78" t="s">
        <v>37</v>
      </c>
      <c r="O41" s="78"/>
      <c r="P41" s="78" t="s">
        <v>54</v>
      </c>
      <c r="Q41" s="78"/>
      <c r="R41" s="78"/>
      <c r="S41" s="80" t="s">
        <v>28</v>
      </c>
      <c r="T41" s="78"/>
      <c r="U41" s="78"/>
      <c r="V41" s="78"/>
      <c r="W41" s="78"/>
      <c r="X41" s="78"/>
      <c r="Y41" s="78"/>
      <c r="Z41" s="78"/>
      <c r="AA41" s="78"/>
      <c r="AB41" s="78" t="s">
        <v>38</v>
      </c>
      <c r="AC41" s="78"/>
      <c r="AD41" s="78" t="s">
        <v>55</v>
      </c>
      <c r="AE41" s="78"/>
      <c r="AF41" s="78"/>
      <c r="AG41" s="78" t="s">
        <v>56</v>
      </c>
      <c r="AH41" s="78"/>
      <c r="AI41" s="78"/>
      <c r="AJ41" s="78"/>
      <c r="AK41" s="78"/>
      <c r="AL41" s="78"/>
      <c r="AM41" s="78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W41" s="72"/>
      <c r="BX41" s="72"/>
      <c r="BY41" s="72"/>
      <c r="BZ41" s="72"/>
      <c r="CA41" s="72"/>
      <c r="CB41" s="72"/>
      <c r="CC41" s="72"/>
      <c r="CD41" s="72"/>
      <c r="CE41" s="72"/>
    </row>
    <row r="42" spans="1:83" ht="12.75" customHeight="1">
      <c r="A42" s="14"/>
      <c r="B42" s="280"/>
      <c r="C42" s="78" t="s">
        <v>45</v>
      </c>
      <c r="D42" s="78"/>
      <c r="E42" s="78"/>
      <c r="F42" s="103" t="s">
        <v>104</v>
      </c>
      <c r="G42" s="78"/>
      <c r="H42" s="82" t="s">
        <v>23</v>
      </c>
      <c r="I42" s="78"/>
      <c r="J42" s="78"/>
      <c r="K42" s="78"/>
      <c r="L42" s="108"/>
      <c r="M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W42" s="72"/>
      <c r="BX42" s="72"/>
      <c r="BY42" s="72"/>
      <c r="BZ42" s="72"/>
      <c r="CA42" s="72"/>
      <c r="CB42" s="72"/>
      <c r="CC42" s="72"/>
      <c r="CD42" s="72"/>
      <c r="CE42" s="72"/>
    </row>
    <row r="43" spans="1:83" ht="12.75" customHeight="1">
      <c r="A43" s="14"/>
      <c r="B43" s="107"/>
      <c r="C43" s="82" t="s">
        <v>49</v>
      </c>
      <c r="D43" s="78"/>
      <c r="E43" s="78"/>
      <c r="F43" s="103" t="s">
        <v>105</v>
      </c>
      <c r="G43" s="78"/>
      <c r="H43" s="78" t="s">
        <v>47</v>
      </c>
      <c r="I43" s="78"/>
      <c r="J43" s="78"/>
      <c r="K43" s="78"/>
      <c r="L43" s="10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W43" s="72"/>
      <c r="BX43" s="72"/>
      <c r="BY43" s="72"/>
      <c r="BZ43" s="72"/>
      <c r="CA43" s="72"/>
      <c r="CB43" s="72"/>
      <c r="CC43" s="72"/>
      <c r="CD43" s="72"/>
      <c r="CE43" s="72"/>
    </row>
    <row r="44" spans="1:83" ht="12.75" customHeight="1">
      <c r="A44" s="14"/>
      <c r="B44" s="107"/>
      <c r="C44" s="82" t="s">
        <v>25</v>
      </c>
      <c r="D44" s="78"/>
      <c r="E44" s="78"/>
      <c r="F44" s="103" t="s">
        <v>106</v>
      </c>
      <c r="G44" s="78"/>
      <c r="H44" s="82" t="s">
        <v>24</v>
      </c>
      <c r="I44" s="78"/>
      <c r="J44" s="78"/>
      <c r="K44" s="78"/>
      <c r="L44" s="10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W44" s="72"/>
      <c r="BX44" s="72"/>
      <c r="BY44" s="72"/>
      <c r="BZ44" s="72"/>
      <c r="CA44" s="72"/>
      <c r="CB44" s="72"/>
      <c r="CC44" s="72"/>
      <c r="CD44" s="72"/>
      <c r="CE44" s="72"/>
    </row>
    <row r="45" spans="1:83" ht="12.75" customHeight="1">
      <c r="A45" s="14"/>
      <c r="B45" s="280"/>
      <c r="C45" s="83" t="s">
        <v>48</v>
      </c>
      <c r="D45" s="3"/>
      <c r="E45" s="3"/>
      <c r="F45" s="281" t="s">
        <v>107</v>
      </c>
      <c r="G45" s="3"/>
      <c r="H45" s="82" t="s">
        <v>26</v>
      </c>
      <c r="I45" s="3"/>
      <c r="J45" s="3"/>
      <c r="K45" s="3"/>
      <c r="L45" s="282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W45" s="72"/>
      <c r="BX45" s="72"/>
      <c r="BY45" s="72"/>
      <c r="BZ45" s="72"/>
      <c r="CA45" s="72"/>
      <c r="CB45" s="72"/>
      <c r="CC45" s="72"/>
      <c r="CD45" s="72"/>
      <c r="CE45" s="72"/>
    </row>
    <row r="46" spans="1:83" ht="12.75" customHeight="1" thickBot="1">
      <c r="A46" s="14"/>
      <c r="B46" s="283"/>
      <c r="C46" s="48"/>
      <c r="D46" s="48"/>
      <c r="E46" s="48"/>
      <c r="F46" s="48"/>
      <c r="G46" s="48"/>
      <c r="H46" s="48"/>
      <c r="I46" s="48"/>
      <c r="J46" s="48"/>
      <c r="K46" s="48"/>
      <c r="L46" s="284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W46" s="72"/>
      <c r="BX46" s="72"/>
      <c r="BY46" s="72"/>
      <c r="BZ46" s="72"/>
      <c r="CA46" s="72"/>
      <c r="CB46" s="72"/>
      <c r="CC46" s="72"/>
      <c r="CD46" s="72"/>
      <c r="CE46" s="72"/>
    </row>
    <row r="47" spans="1:83" ht="12.75" customHeight="1">
      <c r="A47" s="14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W47" s="72"/>
      <c r="BX47" s="72"/>
      <c r="BY47" s="72"/>
      <c r="BZ47" s="72"/>
      <c r="CA47" s="72"/>
      <c r="CB47" s="72"/>
      <c r="CC47" s="72"/>
      <c r="CD47" s="72"/>
      <c r="CE47" s="72"/>
    </row>
    <row r="48" spans="1:83" s="6" customFormat="1" ht="12.75" customHeight="1">
      <c r="A48" s="14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5"/>
      <c r="AO48" s="75"/>
      <c r="AP48" s="75"/>
      <c r="AQ48" s="75"/>
      <c r="AR48" s="75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72"/>
      <c r="BX48" s="72"/>
      <c r="BY48" s="72"/>
      <c r="BZ48" s="72"/>
      <c r="CA48" s="72"/>
      <c r="CB48" s="72"/>
      <c r="CC48" s="72"/>
      <c r="CD48" s="72"/>
      <c r="CE48" s="72"/>
    </row>
    <row r="49" spans="1:44" s="6" customFormat="1" ht="12.75" customHeight="1">
      <c r="A49" s="14"/>
      <c r="D49" s="185" t="s">
        <v>13</v>
      </c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85"/>
      <c r="U49" s="85"/>
      <c r="V49" s="85"/>
      <c r="W49" s="128" t="s">
        <v>14</v>
      </c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49"/>
      <c r="AM49" s="49"/>
      <c r="AN49" s="49"/>
      <c r="AO49" s="75"/>
      <c r="AP49" s="75"/>
      <c r="AQ49" s="75"/>
      <c r="AR49" s="75"/>
    </row>
    <row r="50" spans="1:44" s="6" customFormat="1" ht="12.75" customHeight="1">
      <c r="A50" s="14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85"/>
      <c r="U50" s="85"/>
      <c r="V50" s="85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49"/>
      <c r="AM50" s="49"/>
      <c r="AN50" s="49"/>
      <c r="AO50" s="75"/>
      <c r="AP50" s="75"/>
      <c r="AQ50" s="75"/>
      <c r="AR50" s="75"/>
    </row>
    <row r="51" spans="1:44" s="6" customFormat="1" ht="12.75" customHeight="1">
      <c r="A51" s="14"/>
      <c r="W51" s="78"/>
      <c r="X51" s="78"/>
      <c r="AQ51" s="75"/>
      <c r="AR51" s="75"/>
    </row>
    <row r="52" spans="1:44" s="6" customFormat="1" ht="12.75" customHeight="1">
      <c r="A52" s="14"/>
      <c r="W52" s="78"/>
      <c r="X52" s="78"/>
      <c r="AQ52" s="75"/>
      <c r="AR52" s="75"/>
    </row>
    <row r="53" spans="1:44" ht="12.75" customHeight="1">
      <c r="A53" s="14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5"/>
      <c r="AO53" s="75"/>
      <c r="AP53" s="75"/>
      <c r="AQ53" s="75"/>
      <c r="AR53" s="75"/>
    </row>
    <row r="54" spans="1:44" ht="12.75" customHeight="1">
      <c r="A54" s="14"/>
      <c r="W54" s="54"/>
      <c r="X54" s="54"/>
    </row>
    <row r="55" spans="1:44" ht="12.75" customHeight="1">
      <c r="A55" s="14"/>
      <c r="W55" s="54"/>
      <c r="X55" s="54"/>
    </row>
    <row r="56" spans="1:44" ht="12.75" customHeight="1">
      <c r="A56" s="14"/>
      <c r="W56" s="54"/>
      <c r="X56" s="54"/>
    </row>
    <row r="57" spans="1:44" ht="12.75" customHeight="1">
      <c r="A57" s="14"/>
      <c r="B57" s="1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</row>
    <row r="58" spans="1:44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4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4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4" ht="11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45"/>
    </row>
    <row r="62" spans="1:44" ht="11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45"/>
    </row>
    <row r="63" spans="1:44" ht="11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4" ht="11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ht="11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ht="11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ht="11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ht="11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ht="11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ht="11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2:43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2:43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2:43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2:43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2:43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2:43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2:43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2:43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2:43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</sheetData>
  <mergeCells count="327">
    <mergeCell ref="X17:X18"/>
    <mergeCell ref="Y17:Y18"/>
    <mergeCell ref="K19:K20"/>
    <mergeCell ref="P15:P16"/>
    <mergeCell ref="Q15:Q16"/>
    <mergeCell ref="I17:I18"/>
    <mergeCell ref="J17:J18"/>
    <mergeCell ref="R17:R18"/>
    <mergeCell ref="M17:M18"/>
    <mergeCell ref="N17:N18"/>
    <mergeCell ref="O17:O18"/>
    <mergeCell ref="P17:P18"/>
    <mergeCell ref="Q17:Q18"/>
    <mergeCell ref="K11:K12"/>
    <mergeCell ref="I13:I14"/>
    <mergeCell ref="J13:J14"/>
    <mergeCell ref="K13:K14"/>
    <mergeCell ref="L13:L14"/>
    <mergeCell ref="M13:M14"/>
    <mergeCell ref="N13:N14"/>
    <mergeCell ref="L15:L16"/>
    <mergeCell ref="M15:M16"/>
    <mergeCell ref="N15:N16"/>
    <mergeCell ref="AC9:AC10"/>
    <mergeCell ref="AD9:AD10"/>
    <mergeCell ref="I7:I8"/>
    <mergeCell ref="Z17:Z18"/>
    <mergeCell ref="R13:R14"/>
    <mergeCell ref="S13:S14"/>
    <mergeCell ref="T13:T14"/>
    <mergeCell ref="F9:F10"/>
    <mergeCell ref="G9:G10"/>
    <mergeCell ref="H9:H10"/>
    <mergeCell ref="F11:F12"/>
    <mergeCell ref="G11:G12"/>
    <mergeCell ref="H11:H12"/>
    <mergeCell ref="F13:F14"/>
    <mergeCell ref="G13:G14"/>
    <mergeCell ref="H13:H14"/>
    <mergeCell ref="F15:F16"/>
    <mergeCell ref="G15:G16"/>
    <mergeCell ref="H15:H16"/>
    <mergeCell ref="F17:F18"/>
    <mergeCell ref="G17:G18"/>
    <mergeCell ref="H17:H18"/>
    <mergeCell ref="I15:I16"/>
    <mergeCell ref="J15:J16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AK5:AK6"/>
    <mergeCell ref="AL5:AL6"/>
    <mergeCell ref="AM5:AM6"/>
    <mergeCell ref="X5:Z6"/>
    <mergeCell ref="AG5:AG6"/>
    <mergeCell ref="AH5:AH6"/>
    <mergeCell ref="AI5:AI6"/>
    <mergeCell ref="F5:H6"/>
    <mergeCell ref="L5:N6"/>
    <mergeCell ref="B5:B6"/>
    <mergeCell ref="C5:E6"/>
    <mergeCell ref="O5:Q6"/>
    <mergeCell ref="I5:K6"/>
    <mergeCell ref="R5:T6"/>
    <mergeCell ref="AD5:AF6"/>
    <mergeCell ref="U5:W6"/>
    <mergeCell ref="AA5:AC6"/>
    <mergeCell ref="AJ5:AJ6"/>
    <mergeCell ref="B7:B8"/>
    <mergeCell ref="AC7:AC8"/>
    <mergeCell ref="AD7:AD8"/>
    <mergeCell ref="AJ7:AJ8"/>
    <mergeCell ref="AK7:AK8"/>
    <mergeCell ref="AL7:AL8"/>
    <mergeCell ref="AM7:AM8"/>
    <mergeCell ref="J7:J8"/>
    <mergeCell ref="K7:K8"/>
    <mergeCell ref="L7:L8"/>
    <mergeCell ref="M7:M8"/>
    <mergeCell ref="N7:N8"/>
    <mergeCell ref="O7:O8"/>
    <mergeCell ref="P7:P8"/>
    <mergeCell ref="AE7:AE8"/>
    <mergeCell ref="AF7:AF8"/>
    <mergeCell ref="F7:H8"/>
    <mergeCell ref="AG7:AG8"/>
    <mergeCell ref="AH7:AH8"/>
    <mergeCell ref="AG9:AG10"/>
    <mergeCell ref="AH9:AH10"/>
    <mergeCell ref="AI9:AI10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I7:AI8"/>
    <mergeCell ref="U9:U10"/>
    <mergeCell ref="V9:V10"/>
    <mergeCell ref="W9:W10"/>
    <mergeCell ref="X9:X10"/>
    <mergeCell ref="Y9:Y10"/>
    <mergeCell ref="Z9:Z10"/>
    <mergeCell ref="AA9:AA10"/>
    <mergeCell ref="AB9:AB10"/>
    <mergeCell ref="AJ9:AJ10"/>
    <mergeCell ref="AK9:AK10"/>
    <mergeCell ref="AL9:AL10"/>
    <mergeCell ref="AM9:AM10"/>
    <mergeCell ref="B11:B12"/>
    <mergeCell ref="C15:E16"/>
    <mergeCell ref="L11:N12"/>
    <mergeCell ref="AG11:AG12"/>
    <mergeCell ref="AH11:AH12"/>
    <mergeCell ref="AI11:AI12"/>
    <mergeCell ref="AE9:AE10"/>
    <mergeCell ref="AF9:AF10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B9:B10"/>
    <mergeCell ref="C9:E10"/>
    <mergeCell ref="I9:K10"/>
    <mergeCell ref="AJ11:AJ12"/>
    <mergeCell ref="AK11:AK12"/>
    <mergeCell ref="AL11:AL12"/>
    <mergeCell ref="AM11:AM12"/>
    <mergeCell ref="B13:B14"/>
    <mergeCell ref="C11:E12"/>
    <mergeCell ref="O13:Q14"/>
    <mergeCell ref="AG13:AG14"/>
    <mergeCell ref="AH13:AH14"/>
    <mergeCell ref="AI13:AI14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U13:U14"/>
    <mergeCell ref="V13:V14"/>
    <mergeCell ref="C13:E14"/>
    <mergeCell ref="I11:I12"/>
    <mergeCell ref="J11:J12"/>
    <mergeCell ref="AJ13:AJ14"/>
    <mergeCell ref="AK13:AK14"/>
    <mergeCell ref="AL13:AL14"/>
    <mergeCell ref="AM13:AM14"/>
    <mergeCell ref="B15:B16"/>
    <mergeCell ref="C23:E24"/>
    <mergeCell ref="R15:T16"/>
    <mergeCell ref="AG15:AG16"/>
    <mergeCell ref="AH15:AH16"/>
    <mergeCell ref="AI15:AI16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U15:U16"/>
    <mergeCell ref="K15:K16"/>
    <mergeCell ref="K17:K18"/>
    <mergeCell ref="L17:L18"/>
    <mergeCell ref="AJ15:AJ16"/>
    <mergeCell ref="AK15:AK16"/>
    <mergeCell ref="AL15:AL16"/>
    <mergeCell ref="AM15:AM16"/>
    <mergeCell ref="B17:B18"/>
    <mergeCell ref="C17:E18"/>
    <mergeCell ref="U17:W18"/>
    <mergeCell ref="AG17:AG18"/>
    <mergeCell ref="AH17:AH18"/>
    <mergeCell ref="AI17:AI18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S17:S18"/>
    <mergeCell ref="T17:T18"/>
    <mergeCell ref="O15:O16"/>
    <mergeCell ref="AJ17:AJ18"/>
    <mergeCell ref="AK17:AK18"/>
    <mergeCell ref="AL17:AL18"/>
    <mergeCell ref="AM17:AM18"/>
    <mergeCell ref="B19:B20"/>
    <mergeCell ref="C21:E22"/>
    <mergeCell ref="X19:Z20"/>
    <mergeCell ref="AG19:AG20"/>
    <mergeCell ref="AH19:AH20"/>
    <mergeCell ref="AI19:AI20"/>
    <mergeCell ref="AA17:AA18"/>
    <mergeCell ref="AB17:AB18"/>
    <mergeCell ref="AC17:AC18"/>
    <mergeCell ref="AD17:AD18"/>
    <mergeCell ref="AE17:AE18"/>
    <mergeCell ref="AF17:AF18"/>
    <mergeCell ref="AA19:AA20"/>
    <mergeCell ref="AB19:AB20"/>
    <mergeCell ref="AC19:AC20"/>
    <mergeCell ref="AD19:AD20"/>
    <mergeCell ref="AE19:AE20"/>
    <mergeCell ref="L19:L20"/>
    <mergeCell ref="M19:M20"/>
    <mergeCell ref="N19:N20"/>
    <mergeCell ref="AL19:AL20"/>
    <mergeCell ref="AM19:AM20"/>
    <mergeCell ref="B21:B22"/>
    <mergeCell ref="C19:E20"/>
    <mergeCell ref="AA21:AC22"/>
    <mergeCell ref="AG21:AG22"/>
    <mergeCell ref="AH21:AH22"/>
    <mergeCell ref="AI21:AI22"/>
    <mergeCell ref="AF19:AF20"/>
    <mergeCell ref="AD21:AD22"/>
    <mergeCell ref="AE21:AE22"/>
    <mergeCell ref="AF21:AF22"/>
    <mergeCell ref="F19:F20"/>
    <mergeCell ref="G19:G20"/>
    <mergeCell ref="H19:H20"/>
    <mergeCell ref="F21:F22"/>
    <mergeCell ref="I19:I20"/>
    <mergeCell ref="J19:J20"/>
    <mergeCell ref="O19:O20"/>
    <mergeCell ref="P19:P20"/>
    <mergeCell ref="Q19:Q20"/>
    <mergeCell ref="R19:R20"/>
    <mergeCell ref="S19:S20"/>
    <mergeCell ref="T19:T20"/>
    <mergeCell ref="T23:T24"/>
    <mergeCell ref="R21:R22"/>
    <mergeCell ref="S21:S22"/>
    <mergeCell ref="AJ19:AJ20"/>
    <mergeCell ref="AK19:AK20"/>
    <mergeCell ref="U19:U20"/>
    <mergeCell ref="V19:V20"/>
    <mergeCell ref="W19:W20"/>
    <mergeCell ref="U21:U22"/>
    <mergeCell ref="V21:V22"/>
    <mergeCell ref="W21:W22"/>
    <mergeCell ref="U23:U24"/>
    <mergeCell ref="V23:V24"/>
    <mergeCell ref="W23:W24"/>
    <mergeCell ref="X21:X22"/>
    <mergeCell ref="Y21:Y22"/>
    <mergeCell ref="Z21:Z22"/>
    <mergeCell ref="AI23:AI24"/>
    <mergeCell ref="AM23:AM24"/>
    <mergeCell ref="T21:T22"/>
    <mergeCell ref="G21:G22"/>
    <mergeCell ref="H21:H22"/>
    <mergeCell ref="F23:F24"/>
    <mergeCell ref="G23:G24"/>
    <mergeCell ref="H23:H24"/>
    <mergeCell ref="I21:I22"/>
    <mergeCell ref="J21:J22"/>
    <mergeCell ref="AK23:AK24"/>
    <mergeCell ref="AL23:AL24"/>
    <mergeCell ref="X23:X24"/>
    <mergeCell ref="Y23:Y24"/>
    <mergeCell ref="K21:K22"/>
    <mergeCell ref="L21:L22"/>
    <mergeCell ref="K23:K24"/>
    <mergeCell ref="L23:L24"/>
    <mergeCell ref="M21:M22"/>
    <mergeCell ref="N21:N22"/>
    <mergeCell ref="M23:M24"/>
    <mergeCell ref="N23:N24"/>
    <mergeCell ref="O23:O24"/>
    <mergeCell ref="P23:P24"/>
    <mergeCell ref="Q23:Q24"/>
    <mergeCell ref="B2:AM3"/>
    <mergeCell ref="W49:AK50"/>
    <mergeCell ref="D49:S50"/>
    <mergeCell ref="B23:B24"/>
    <mergeCell ref="AD23:AF24"/>
    <mergeCell ref="AG23:AG24"/>
    <mergeCell ref="AH23:AH24"/>
    <mergeCell ref="AJ23:AJ24"/>
    <mergeCell ref="C7:E8"/>
    <mergeCell ref="AM21:AM22"/>
    <mergeCell ref="O21:O22"/>
    <mergeCell ref="P21:P22"/>
    <mergeCell ref="Q21:Q22"/>
    <mergeCell ref="I23:I24"/>
    <mergeCell ref="J23:J24"/>
    <mergeCell ref="AK21:AK22"/>
    <mergeCell ref="AL21:AL22"/>
    <mergeCell ref="Z23:Z24"/>
    <mergeCell ref="AA23:AA24"/>
    <mergeCell ref="AB23:AB24"/>
    <mergeCell ref="AC23:AC24"/>
    <mergeCell ref="R23:R24"/>
    <mergeCell ref="S23:S24"/>
    <mergeCell ref="AJ21:AJ22"/>
  </mergeCells>
  <phoneticPr fontId="1"/>
  <pageMargins left="0" right="0" top="0" bottom="0" header="0" footer="0"/>
  <pageSetup paperSize="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1部勝敗表</vt:lpstr>
      <vt:lpstr>２部勝敗表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owner</cp:lastModifiedBy>
  <cp:lastPrinted>2019-05-12T06:43:10Z</cp:lastPrinted>
  <dcterms:created xsi:type="dcterms:W3CDTF">2015-07-01T05:14:24Z</dcterms:created>
  <dcterms:modified xsi:type="dcterms:W3CDTF">2019-11-03T05:34:21Z</dcterms:modified>
</cp:coreProperties>
</file>