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05"/>
  <workbookPr defaultThemeVersion="166925"/>
  <mc:AlternateContent xmlns:mc="http://schemas.openxmlformats.org/markup-compatibility/2006">
    <mc:Choice Requires="x15">
      <x15ac:absPath xmlns:x15ac="http://schemas.microsoft.com/office/spreadsheetml/2010/11/ac" url="C:\Users\nrt86437\Desktop\"/>
    </mc:Choice>
  </mc:AlternateContent>
  <xr:revisionPtr revIDLastSave="0" documentId="8_{F90B5D94-7DBD-584A-A446-661914507520}" xr6:coauthVersionLast="47" xr6:coauthVersionMax="47" xr10:uidLastSave="{00000000-0000-0000-0000-000000000000}"/>
  <bookViews>
    <workbookView xWindow="-120" yWindow="-120" windowWidth="20730" windowHeight="11160" xr2:uid="{00000000-000D-0000-FFFF-FFFF00000000}"/>
  </bookViews>
  <sheets>
    <sheet name="２部日程(最終）" sheetId="6" r:id="rId1"/>
    <sheet name="カード累積" sheetId="4" r:id="rId2"/>
    <sheet name="チーム名" sheetId="3" r:id="rId3"/>
    <sheet name="星取表" sheetId="5" r:id="rId4"/>
    <sheet name="得点ランキング" sheetId="1" r:id="rId5"/>
  </sheets>
  <definedNames>
    <definedName name="_xlnm.Print_Area" localSheetId="3">星取表!$B$1:$AX$34</definedName>
  </definedNames>
  <calcPr calcId="191028" iterate="1"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58" i="6" l="1"/>
  <c r="J80" i="6"/>
  <c r="G80" i="6"/>
  <c r="L79" i="6"/>
  <c r="J79" i="6"/>
  <c r="L80" i="6"/>
  <c r="G79" i="6"/>
  <c r="L78" i="6"/>
  <c r="J78" i="6"/>
  <c r="G78" i="6"/>
  <c r="L77" i="6"/>
  <c r="J77" i="6"/>
  <c r="G77" i="6"/>
  <c r="L76" i="6"/>
  <c r="J76" i="6"/>
  <c r="G76" i="6"/>
  <c r="L75" i="6"/>
  <c r="J75" i="6"/>
  <c r="G75" i="6"/>
  <c r="D75" i="6"/>
  <c r="J74" i="6"/>
  <c r="G74" i="6"/>
  <c r="L73" i="6"/>
  <c r="J73" i="6"/>
  <c r="L74" i="6"/>
  <c r="G73" i="6"/>
  <c r="L72" i="6"/>
  <c r="J72" i="6"/>
  <c r="G72" i="6"/>
  <c r="L71" i="6"/>
  <c r="J71" i="6"/>
  <c r="G71" i="6"/>
  <c r="D71" i="6"/>
  <c r="J70" i="6"/>
  <c r="G70" i="6"/>
  <c r="L69" i="6"/>
  <c r="J69" i="6"/>
  <c r="L70" i="6"/>
  <c r="G69" i="6"/>
  <c r="D69" i="6"/>
  <c r="J68" i="6"/>
  <c r="G68" i="6"/>
  <c r="L67" i="6"/>
  <c r="J67" i="6"/>
  <c r="L68" i="6"/>
  <c r="G67" i="6"/>
  <c r="D67" i="6"/>
  <c r="J43" i="6"/>
  <c r="G43" i="6"/>
  <c r="L42" i="6"/>
  <c r="J42" i="6"/>
  <c r="L43" i="6"/>
  <c r="G42" i="6"/>
  <c r="L41" i="6"/>
  <c r="J41" i="6"/>
  <c r="G41" i="6"/>
  <c r="D41" i="6"/>
  <c r="J63" i="6"/>
  <c r="G63" i="6"/>
  <c r="L62" i="6"/>
  <c r="J62" i="6"/>
  <c r="L63" i="6"/>
  <c r="G62" i="6"/>
  <c r="L61" i="6"/>
  <c r="J61" i="6"/>
  <c r="G61" i="6"/>
  <c r="D61" i="6"/>
  <c r="J60" i="6"/>
  <c r="G60" i="6"/>
  <c r="L59" i="6"/>
  <c r="J59" i="6"/>
  <c r="L60" i="6"/>
  <c r="G59" i="6"/>
  <c r="D59" i="6"/>
  <c r="G58" i="6"/>
  <c r="L57" i="6"/>
  <c r="J57" i="6"/>
  <c r="L58" i="6"/>
  <c r="G57" i="6"/>
  <c r="L56" i="6"/>
  <c r="J56" i="6"/>
  <c r="G56" i="6"/>
  <c r="D56" i="6"/>
  <c r="J55" i="6"/>
  <c r="G55" i="6"/>
  <c r="L54" i="6"/>
  <c r="J54" i="6"/>
  <c r="L55" i="6"/>
  <c r="G54" i="6"/>
  <c r="L53" i="6"/>
  <c r="J53" i="6"/>
  <c r="G53" i="6"/>
  <c r="D53" i="6"/>
  <c r="J52" i="6"/>
  <c r="G52" i="6"/>
  <c r="L51" i="6"/>
  <c r="J51" i="6"/>
  <c r="L52" i="6"/>
  <c r="G51" i="6"/>
  <c r="L50" i="6"/>
  <c r="J50" i="6"/>
  <c r="G50" i="6"/>
  <c r="D50" i="6"/>
  <c r="J49" i="6"/>
  <c r="G49" i="6"/>
  <c r="L48" i="6"/>
  <c r="J48" i="6"/>
  <c r="L49" i="6"/>
  <c r="G48" i="6"/>
  <c r="L47" i="6"/>
  <c r="J47" i="6"/>
  <c r="G47" i="6"/>
  <c r="D47" i="6"/>
  <c r="J66" i="6"/>
  <c r="G66" i="6"/>
  <c r="L65" i="6"/>
  <c r="J65" i="6"/>
  <c r="L66" i="6"/>
  <c r="G65" i="6"/>
  <c r="L64" i="6"/>
  <c r="J64" i="6"/>
  <c r="G64" i="6"/>
  <c r="D64" i="6"/>
  <c r="J40" i="6"/>
  <c r="G40" i="6"/>
  <c r="L39" i="6"/>
  <c r="J39" i="6"/>
  <c r="L40" i="6"/>
  <c r="G39" i="6"/>
  <c r="L38" i="6"/>
  <c r="J38" i="6"/>
  <c r="G38" i="6"/>
  <c r="D38" i="6"/>
  <c r="J36" i="6"/>
  <c r="G36" i="6"/>
  <c r="L35" i="6"/>
  <c r="J35" i="6"/>
  <c r="L36" i="6"/>
  <c r="G35" i="6"/>
  <c r="D35" i="6"/>
  <c r="J23" i="6"/>
  <c r="G23" i="6"/>
  <c r="L22" i="6"/>
  <c r="J22" i="6"/>
  <c r="L23" i="6"/>
  <c r="G22" i="6"/>
  <c r="D22" i="6"/>
  <c r="J30" i="6"/>
  <c r="G30" i="6"/>
  <c r="L29" i="6"/>
  <c r="J29" i="6"/>
  <c r="L30" i="6"/>
  <c r="G29" i="6"/>
  <c r="D29" i="6"/>
  <c r="J28" i="6"/>
  <c r="G28" i="6"/>
  <c r="L27" i="6"/>
  <c r="J27" i="6"/>
  <c r="L28" i="6"/>
  <c r="G27" i="6"/>
  <c r="L26" i="6"/>
  <c r="J26" i="6"/>
  <c r="G26" i="6"/>
  <c r="L25" i="6"/>
  <c r="J25" i="6"/>
  <c r="G25" i="6"/>
  <c r="D25" i="6"/>
  <c r="J33" i="6"/>
  <c r="G33" i="6"/>
  <c r="L32" i="6"/>
  <c r="J32" i="6"/>
  <c r="L33" i="6"/>
  <c r="G32" i="6"/>
  <c r="D32" i="6"/>
  <c r="J17" i="6"/>
  <c r="G17" i="6"/>
  <c r="L16" i="6"/>
  <c r="J16" i="6"/>
  <c r="L17" i="6"/>
  <c r="G16" i="6"/>
  <c r="D16" i="6"/>
  <c r="J20" i="6"/>
  <c r="G20" i="6"/>
  <c r="L19" i="6"/>
  <c r="J19" i="6"/>
  <c r="L20" i="6"/>
  <c r="G19" i="6"/>
  <c r="D19" i="6"/>
  <c r="J14" i="6"/>
  <c r="G14" i="6"/>
  <c r="L13" i="6"/>
  <c r="J13" i="6"/>
  <c r="L14" i="6"/>
  <c r="G13" i="6"/>
  <c r="D13" i="6"/>
  <c r="J11" i="6"/>
  <c r="G11" i="6"/>
  <c r="L10" i="6"/>
  <c r="J10" i="6"/>
  <c r="L11" i="6"/>
  <c r="G10" i="6"/>
  <c r="D10" i="6"/>
  <c r="J9" i="6"/>
  <c r="G9" i="6"/>
  <c r="L8" i="6"/>
  <c r="J8" i="6"/>
  <c r="L9" i="6"/>
  <c r="G8" i="6"/>
  <c r="L7" i="6"/>
  <c r="J7" i="6"/>
  <c r="G7" i="6"/>
  <c r="L6" i="6"/>
  <c r="J6" i="6"/>
  <c r="G6" i="6"/>
  <c r="L5" i="6"/>
  <c r="J5" i="6"/>
  <c r="G5" i="6"/>
  <c r="L4" i="6"/>
  <c r="J4" i="6"/>
  <c r="G4" i="6"/>
  <c r="D4" i="6"/>
  <c r="AT5" i="5"/>
  <c r="AT27" i="5"/>
  <c r="AU27" i="5"/>
  <c r="AV27" i="5"/>
  <c r="AT7" i="5"/>
  <c r="AU7" i="5"/>
  <c r="AT9" i="5"/>
  <c r="AU9" i="5"/>
  <c r="AT11" i="5"/>
  <c r="AU11" i="5"/>
  <c r="AT13" i="5"/>
  <c r="AU13" i="5"/>
  <c r="AV13" i="5"/>
  <c r="AT15" i="5"/>
  <c r="AU15" i="5"/>
  <c r="AV15" i="5"/>
  <c r="AT17" i="5"/>
  <c r="AU17" i="5"/>
  <c r="AV17" i="5"/>
  <c r="AT19" i="5"/>
  <c r="AU19" i="5"/>
  <c r="AV19" i="5"/>
  <c r="AT21" i="5"/>
  <c r="AU21" i="5"/>
  <c r="AT23" i="5"/>
  <c r="AU23" i="5"/>
  <c r="AV23" i="5"/>
  <c r="AT25" i="5"/>
  <c r="AU25" i="5"/>
  <c r="AV25" i="5"/>
  <c r="AU5" i="5"/>
  <c r="C3" i="5"/>
  <c r="B5" i="5"/>
  <c r="B27" i="5"/>
  <c r="AJ3" i="5"/>
  <c r="B25" i="5"/>
  <c r="AG3" i="5"/>
  <c r="B23" i="5"/>
  <c r="AD3" i="5"/>
  <c r="B21" i="5"/>
  <c r="AA3" i="5"/>
  <c r="B19" i="5"/>
  <c r="X3" i="5"/>
  <c r="B17" i="5"/>
  <c r="U3" i="5"/>
  <c r="B15" i="5"/>
  <c r="R3" i="5"/>
  <c r="B13" i="5"/>
  <c r="O3" i="5"/>
  <c r="B11" i="5"/>
  <c r="L3" i="5"/>
  <c r="B9" i="5"/>
  <c r="I3" i="5"/>
  <c r="B7" i="5"/>
  <c r="F3" i="5"/>
  <c r="AW5" i="5"/>
  <c r="AW7" i="5"/>
  <c r="AW15" i="5"/>
  <c r="AW11" i="5"/>
  <c r="AW23" i="5"/>
  <c r="AW21" i="5"/>
  <c r="AW27" i="5"/>
  <c r="AW25" i="5"/>
  <c r="AV21" i="5"/>
  <c r="AV9" i="5"/>
  <c r="AV5" i="5"/>
  <c r="AV11" i="5"/>
  <c r="AW19" i="5"/>
  <c r="AW17" i="5"/>
  <c r="AW13" i="5"/>
  <c r="AW9" i="5"/>
  <c r="AV7" i="5"/>
</calcChain>
</file>

<file path=xl/sharedStrings.xml><?xml version="1.0" encoding="utf-8"?>
<sst xmlns="http://schemas.openxmlformats.org/spreadsheetml/2006/main" count="1039" uniqueCount="365">
  <si>
    <t>月／日</t>
    <rPh sb="0" eb="1">
      <t>ツキ</t>
    </rPh>
    <rPh sb="2" eb="3">
      <t>ヒ</t>
    </rPh>
    <phoneticPr fontId="7"/>
  </si>
  <si>
    <t>グランド</t>
    <phoneticPr fontId="7"/>
  </si>
  <si>
    <t>当番チーム</t>
    <rPh sb="0" eb="2">
      <t>トウバン</t>
    </rPh>
    <phoneticPr fontId="7"/>
  </si>
  <si>
    <t>キックオフ</t>
    <phoneticPr fontId="7"/>
  </si>
  <si>
    <t>対 戦 カ ー ド</t>
    <rPh sb="0" eb="3">
      <t>タイセン</t>
    </rPh>
    <phoneticPr fontId="7"/>
  </si>
  <si>
    <t>審　　判</t>
    <rPh sb="0" eb="1">
      <t>シン</t>
    </rPh>
    <rPh sb="3" eb="4">
      <t>ハン</t>
    </rPh>
    <phoneticPr fontId="7"/>
  </si>
  <si>
    <t>第１節</t>
    <rPh sb="0" eb="1">
      <t>ダイ</t>
    </rPh>
    <rPh sb="2" eb="3">
      <t>セツ</t>
    </rPh>
    <phoneticPr fontId="7"/>
  </si>
  <si>
    <t>北岸</t>
    <rPh sb="0" eb="2">
      <t>ホクガン</t>
    </rPh>
    <phoneticPr fontId="7"/>
  </si>
  <si>
    <t>-</t>
    <phoneticPr fontId="7"/>
  </si>
  <si>
    <t>【 ２部 リーグ長 】</t>
    <rPh sb="3" eb="4">
      <t>ブ</t>
    </rPh>
    <rPh sb="8" eb="9">
      <t>チョウ</t>
    </rPh>
    <phoneticPr fontId="7"/>
  </si>
  <si>
    <t>吉川　慎太郎</t>
    <rPh sb="0" eb="2">
      <t>ヨシカワ</t>
    </rPh>
    <rPh sb="3" eb="6">
      <t>シンタロウ</t>
    </rPh>
    <phoneticPr fontId="7"/>
  </si>
  <si>
    <t>０８０－５６６３－４９０９</t>
    <phoneticPr fontId="7"/>
  </si>
  <si>
    <t>郵送</t>
    <phoneticPr fontId="7"/>
  </si>
  <si>
    <t>pepepepepe2011@hotmail.co.jp</t>
    <phoneticPr fontId="7"/>
  </si>
  <si>
    <t>TSV人工</t>
    <rPh sb="3" eb="5">
      <t>ジンコウ</t>
    </rPh>
    <phoneticPr fontId="7"/>
  </si>
  <si>
    <t>第5節</t>
    <rPh sb="0" eb="1">
      <t>ダイ</t>
    </rPh>
    <rPh sb="2" eb="3">
      <t>セツ</t>
    </rPh>
    <phoneticPr fontId="7"/>
  </si>
  <si>
    <t>第6節</t>
    <rPh sb="0" eb="1">
      <t>ダイ</t>
    </rPh>
    <rPh sb="2" eb="3">
      <t>セツ</t>
    </rPh>
    <phoneticPr fontId="7"/>
  </si>
  <si>
    <t>第7節</t>
    <rPh sb="0" eb="1">
      <t>ダイ</t>
    </rPh>
    <rPh sb="2" eb="3">
      <t>セツ</t>
    </rPh>
    <phoneticPr fontId="7"/>
  </si>
  <si>
    <t>第8節</t>
    <rPh sb="0" eb="1">
      <t>ダイ</t>
    </rPh>
    <rPh sb="2" eb="3">
      <t>セツ</t>
    </rPh>
    <phoneticPr fontId="7"/>
  </si>
  <si>
    <t>第9節</t>
    <rPh sb="0" eb="1">
      <t>ダイ</t>
    </rPh>
    <rPh sb="2" eb="3">
      <t>セツ</t>
    </rPh>
    <phoneticPr fontId="7"/>
  </si>
  <si>
    <t>第10節</t>
    <rPh sb="0" eb="1">
      <t>ダイ</t>
    </rPh>
    <rPh sb="3" eb="4">
      <t>セツ</t>
    </rPh>
    <phoneticPr fontId="7"/>
  </si>
  <si>
    <t>第11節</t>
    <rPh sb="0" eb="1">
      <t>ダイ</t>
    </rPh>
    <rPh sb="3" eb="4">
      <t>セツ</t>
    </rPh>
    <phoneticPr fontId="7"/>
  </si>
  <si>
    <t>第12節</t>
    <rPh sb="0" eb="1">
      <t>ダイ</t>
    </rPh>
    <rPh sb="3" eb="4">
      <t>セツ</t>
    </rPh>
    <phoneticPr fontId="7"/>
  </si>
  <si>
    <t>第13節</t>
    <rPh sb="0" eb="1">
      <t>ダイ</t>
    </rPh>
    <rPh sb="3" eb="4">
      <t>セツ</t>
    </rPh>
    <phoneticPr fontId="7"/>
  </si>
  <si>
    <t>　★リーグ中間期ミーティングは、リーグ運営の情報・意見交換及び協会への要望等の話をするのでチーム代表者が必ず</t>
    <rPh sb="5" eb="8">
      <t>チュウカンキ</t>
    </rPh>
    <rPh sb="19" eb="21">
      <t>ウンエイ</t>
    </rPh>
    <rPh sb="22" eb="24">
      <t>ジョウホウ</t>
    </rPh>
    <rPh sb="25" eb="27">
      <t>イケン</t>
    </rPh>
    <rPh sb="27" eb="29">
      <t>コウカン</t>
    </rPh>
    <rPh sb="29" eb="30">
      <t>オヨ</t>
    </rPh>
    <rPh sb="31" eb="33">
      <t>キョウカイ</t>
    </rPh>
    <rPh sb="35" eb="37">
      <t>ヨウボウ</t>
    </rPh>
    <rPh sb="37" eb="38">
      <t>ナド</t>
    </rPh>
    <rPh sb="39" eb="40">
      <t>ハナシ</t>
    </rPh>
    <phoneticPr fontId="7"/>
  </si>
  <si>
    <t xml:space="preserve"> 　 参加してください。(代表者が来れない場合は監督又は主将・主務の人)※不参加のチームはペナルティがあります。</t>
    <rPh sb="13" eb="16">
      <t>ダイヒョウシャ</t>
    </rPh>
    <rPh sb="17" eb="18">
      <t>コ</t>
    </rPh>
    <rPh sb="21" eb="23">
      <t>バアイ</t>
    </rPh>
    <rPh sb="24" eb="26">
      <t>カントク</t>
    </rPh>
    <rPh sb="26" eb="27">
      <t>マタ</t>
    </rPh>
    <rPh sb="28" eb="30">
      <t>シュショウ</t>
    </rPh>
    <rPh sb="31" eb="33">
      <t>シュム</t>
    </rPh>
    <rPh sb="34" eb="35">
      <t>ヒト</t>
    </rPh>
    <rPh sb="37" eb="40">
      <t>フサンカ</t>
    </rPh>
    <phoneticPr fontId="7"/>
  </si>
  <si>
    <t>　★試合延期の申し入れについては、基本的には試合日の１ヶ月前までとする。</t>
    <rPh sb="2" eb="4">
      <t>シアイ</t>
    </rPh>
    <rPh sb="4" eb="6">
      <t>エンキ</t>
    </rPh>
    <rPh sb="7" eb="8">
      <t>モウ</t>
    </rPh>
    <rPh sb="9" eb="10">
      <t>イ</t>
    </rPh>
    <rPh sb="17" eb="20">
      <t>キホンテキ</t>
    </rPh>
    <rPh sb="22" eb="25">
      <t>シアイビ</t>
    </rPh>
    <rPh sb="26" eb="29">
      <t>イッカゲツ</t>
    </rPh>
    <rPh sb="29" eb="30">
      <t>マエ</t>
    </rPh>
    <phoneticPr fontId="7"/>
  </si>
  <si>
    <t>　　ただし、試合の対戦相手が延期を承諾した場合にのみ成立する。(冠婚葬祭及び会社・地域の行事以外の理由は基本的</t>
    <rPh sb="6" eb="8">
      <t>シアイ</t>
    </rPh>
    <rPh sb="9" eb="11">
      <t>タイセン</t>
    </rPh>
    <rPh sb="11" eb="13">
      <t>アイテ</t>
    </rPh>
    <rPh sb="14" eb="16">
      <t>エンキ</t>
    </rPh>
    <rPh sb="17" eb="19">
      <t>ショウダク</t>
    </rPh>
    <rPh sb="21" eb="23">
      <t>バアイ</t>
    </rPh>
    <rPh sb="26" eb="28">
      <t>セイリツ</t>
    </rPh>
    <rPh sb="32" eb="36">
      <t>カンコンソウサイ</t>
    </rPh>
    <rPh sb="36" eb="37">
      <t>オヨ</t>
    </rPh>
    <rPh sb="38" eb="40">
      <t>カイシャ</t>
    </rPh>
    <rPh sb="41" eb="43">
      <t>チイキ</t>
    </rPh>
    <rPh sb="44" eb="46">
      <t>ギョウジ</t>
    </rPh>
    <rPh sb="46" eb="48">
      <t>イガイ</t>
    </rPh>
    <rPh sb="49" eb="51">
      <t>リユウ</t>
    </rPh>
    <rPh sb="52" eb="55">
      <t>キホンテキ</t>
    </rPh>
    <phoneticPr fontId="7"/>
  </si>
  <si>
    <t>　　に受け付けない)なお、当番と審判が当たってる場合は、試合延期になっても日程表通りに行うことを条件とする。</t>
    <rPh sb="13" eb="15">
      <t>トウバン</t>
    </rPh>
    <rPh sb="16" eb="18">
      <t>シンパン</t>
    </rPh>
    <rPh sb="19" eb="20">
      <t>ア</t>
    </rPh>
    <rPh sb="24" eb="26">
      <t>バアイ</t>
    </rPh>
    <rPh sb="28" eb="30">
      <t>シアイ</t>
    </rPh>
    <rPh sb="30" eb="32">
      <t>エンキ</t>
    </rPh>
    <rPh sb="37" eb="39">
      <t>ニッテイ</t>
    </rPh>
    <rPh sb="39" eb="40">
      <t>ヒョウ</t>
    </rPh>
    <rPh sb="40" eb="41">
      <t>ドオ</t>
    </rPh>
    <rPh sb="43" eb="44">
      <t>オコナ</t>
    </rPh>
    <rPh sb="48" eb="50">
      <t>ジョウケン</t>
    </rPh>
    <phoneticPr fontId="7"/>
  </si>
  <si>
    <t>　★試合時間は７０分とし、選手の交代人数は７名までとする。</t>
    <rPh sb="2" eb="4">
      <t>シアイ</t>
    </rPh>
    <rPh sb="4" eb="6">
      <t>ジカン</t>
    </rPh>
    <rPh sb="9" eb="10">
      <t>フン</t>
    </rPh>
    <rPh sb="13" eb="15">
      <t>センシュ</t>
    </rPh>
    <rPh sb="16" eb="18">
      <t>コウタイ</t>
    </rPh>
    <rPh sb="18" eb="20">
      <t>ニンズウ</t>
    </rPh>
    <rPh sb="22" eb="23">
      <t>メイ</t>
    </rPh>
    <phoneticPr fontId="7"/>
  </si>
  <si>
    <t>　★ゴールキーパーは、ユニフォーム申請しているショーツ以外も認める。（但し、黒色のみとする）</t>
    <rPh sb="17" eb="19">
      <t>シンセイ</t>
    </rPh>
    <rPh sb="27" eb="29">
      <t>イガイ</t>
    </rPh>
    <rPh sb="30" eb="31">
      <t>ミト</t>
    </rPh>
    <rPh sb="35" eb="36">
      <t>タダ</t>
    </rPh>
    <rPh sb="38" eb="40">
      <t>コクショク</t>
    </rPh>
    <phoneticPr fontId="7"/>
  </si>
  <si>
    <t>　★冬場（１１月～２月）に限り黒色のアンダーショーツの着用を認める。</t>
    <rPh sb="2" eb="4">
      <t>フユバ</t>
    </rPh>
    <rPh sb="7" eb="8">
      <t>ガツ</t>
    </rPh>
    <rPh sb="10" eb="11">
      <t>ガツ</t>
    </rPh>
    <rPh sb="13" eb="14">
      <t>カギ</t>
    </rPh>
    <rPh sb="15" eb="17">
      <t>クロイロ</t>
    </rPh>
    <rPh sb="27" eb="29">
      <t>チャクヨウ</t>
    </rPh>
    <rPh sb="30" eb="31">
      <t>ミト</t>
    </rPh>
    <phoneticPr fontId="7"/>
  </si>
  <si>
    <t xml:space="preserve">   </t>
    <phoneticPr fontId="7"/>
  </si>
  <si>
    <t>　★審 　判 …… 審判服を必ず着用する事｡(主審・副審共に)又、選手証を必ずチェック(交代選手も)する事。</t>
    <rPh sb="2" eb="3">
      <t>シン</t>
    </rPh>
    <rPh sb="5" eb="6">
      <t>ハン</t>
    </rPh>
    <phoneticPr fontId="7"/>
  </si>
  <si>
    <t xml:space="preserve"> 　　　　　　　　最終審判はコーナーフラッグを所定の場所に片付け、会場のゴミ等をチェックして審判報告書に</t>
    <rPh sb="9" eb="11">
      <t>サイシュウ</t>
    </rPh>
    <rPh sb="11" eb="13">
      <t>シンパン</t>
    </rPh>
    <rPh sb="23" eb="25">
      <t>ショテイ</t>
    </rPh>
    <rPh sb="26" eb="28">
      <t>バショ</t>
    </rPh>
    <rPh sb="29" eb="31">
      <t>カタヅ</t>
    </rPh>
    <rPh sb="33" eb="35">
      <t>カイジョウ</t>
    </rPh>
    <rPh sb="38" eb="39">
      <t>ナド</t>
    </rPh>
    <rPh sb="46" eb="48">
      <t>シンパン</t>
    </rPh>
    <rPh sb="48" eb="51">
      <t>ホウコクショ</t>
    </rPh>
    <phoneticPr fontId="7"/>
  </si>
  <si>
    <t xml:space="preserve"> 　　　　　　　　確認サインを必ずしてください。</t>
    <rPh sb="9" eb="11">
      <t>カクニン</t>
    </rPh>
    <rPh sb="15" eb="16">
      <t>カナラ</t>
    </rPh>
    <phoneticPr fontId="7"/>
  </si>
  <si>
    <t>　　 ※上記を必ず守ること｡守れない場合はチームにペナルティを課します。</t>
    <rPh sb="4" eb="6">
      <t>ジョウキ</t>
    </rPh>
    <rPh sb="7" eb="8">
      <t>カナラ</t>
    </rPh>
    <rPh sb="9" eb="10">
      <t>マモ</t>
    </rPh>
    <rPh sb="14" eb="15">
      <t>マモ</t>
    </rPh>
    <rPh sb="18" eb="20">
      <t>バアイ</t>
    </rPh>
    <rPh sb="31" eb="32">
      <t>カ</t>
    </rPh>
    <phoneticPr fontId="7"/>
  </si>
  <si>
    <t>２部リーグ責任者　　吉川　慎太郎 ０８０－５６６３－４９０９</t>
    <rPh sb="1" eb="2">
      <t>ブ</t>
    </rPh>
    <rPh sb="5" eb="8">
      <t>セキニンシャ</t>
    </rPh>
    <rPh sb="10" eb="12">
      <t>ヨシカワ</t>
    </rPh>
    <rPh sb="13" eb="16">
      <t>シンタロウ</t>
    </rPh>
    <phoneticPr fontId="7"/>
  </si>
  <si>
    <t>No</t>
    <phoneticPr fontId="7"/>
  </si>
  <si>
    <t>チーム名</t>
    <rPh sb="3" eb="4">
      <t>メイ</t>
    </rPh>
    <phoneticPr fontId="7"/>
  </si>
  <si>
    <t>日付</t>
    <rPh sb="0" eb="2">
      <t>ヒヅケ</t>
    </rPh>
    <phoneticPr fontId="7"/>
  </si>
  <si>
    <t>チ  ー  ム  名</t>
    <rPh sb="9" eb="10">
      <t>メイ</t>
    </rPh>
    <phoneticPr fontId="7"/>
  </si>
  <si>
    <t>名     前</t>
    <rPh sb="0" eb="1">
      <t>ナ</t>
    </rPh>
    <rPh sb="6" eb="7">
      <t>マエ</t>
    </rPh>
    <phoneticPr fontId="7"/>
  </si>
  <si>
    <t>累積</t>
    <rPh sb="0" eb="2">
      <t>ルイセキ</t>
    </rPh>
    <phoneticPr fontId="7"/>
  </si>
  <si>
    <t>カード種類</t>
    <rPh sb="3" eb="5">
      <t>シュルイ</t>
    </rPh>
    <phoneticPr fontId="7"/>
  </si>
  <si>
    <t>懲罰基準</t>
    <rPh sb="0" eb="2">
      <t>チョウバツ</t>
    </rPh>
    <rPh sb="2" eb="4">
      <t>キジュン</t>
    </rPh>
    <phoneticPr fontId="7"/>
  </si>
  <si>
    <t>理           由</t>
    <rPh sb="0" eb="1">
      <t>リ</t>
    </rPh>
    <rPh sb="12" eb="13">
      <t>ヨシ</t>
    </rPh>
    <phoneticPr fontId="7"/>
  </si>
  <si>
    <t>残り
試合数</t>
    <rPh sb="0" eb="1">
      <t>ノコ</t>
    </rPh>
    <rPh sb="3" eb="6">
      <t>シアイスウ</t>
    </rPh>
    <phoneticPr fontId="7"/>
  </si>
  <si>
    <t>勝　敗</t>
    <rPh sb="0" eb="1">
      <t>カチ</t>
    </rPh>
    <rPh sb="2" eb="3">
      <t>ハイ</t>
    </rPh>
    <phoneticPr fontId="7"/>
  </si>
  <si>
    <t>得失点</t>
    <rPh sb="0" eb="3">
      <t>トクシッテン</t>
    </rPh>
    <phoneticPr fontId="7"/>
  </si>
  <si>
    <t>勝</t>
    <rPh sb="0" eb="1">
      <t>カ</t>
    </rPh>
    <phoneticPr fontId="7"/>
  </si>
  <si>
    <t>分</t>
    <rPh sb="0" eb="1">
      <t>ワ</t>
    </rPh>
    <phoneticPr fontId="7"/>
  </si>
  <si>
    <t>負</t>
    <rPh sb="0" eb="1">
      <t>マ</t>
    </rPh>
    <phoneticPr fontId="7"/>
  </si>
  <si>
    <t>得</t>
    <rPh sb="0" eb="1">
      <t>トク</t>
    </rPh>
    <phoneticPr fontId="7"/>
  </si>
  <si>
    <t>失</t>
    <rPh sb="0" eb="1">
      <t>シツ</t>
    </rPh>
    <phoneticPr fontId="7"/>
  </si>
  <si>
    <t>差</t>
    <rPh sb="0" eb="1">
      <t>サ</t>
    </rPh>
    <phoneticPr fontId="7"/>
  </si>
  <si>
    <t>○</t>
    <phoneticPr fontId="7"/>
  </si>
  <si>
    <t>△</t>
    <phoneticPr fontId="7"/>
  </si>
  <si>
    <t>●</t>
    <phoneticPr fontId="7"/>
  </si>
  <si>
    <t>カンピオーネ</t>
    <phoneticPr fontId="3"/>
  </si>
  <si>
    <t>Galaxy徳島</t>
    <rPh sb="6" eb="8">
      <t>トクシマ</t>
    </rPh>
    <phoneticPr fontId="3"/>
  </si>
  <si>
    <t>Sorpresa</t>
    <phoneticPr fontId="3"/>
  </si>
  <si>
    <t>FC　EURO</t>
    <phoneticPr fontId="3"/>
  </si>
  <si>
    <t>alma美馬SC</t>
    <phoneticPr fontId="3"/>
  </si>
  <si>
    <t>タイガース</t>
    <phoneticPr fontId="3"/>
  </si>
  <si>
    <t>２部リーグ カード累積表</t>
    <rPh sb="1" eb="2">
      <t>ブ</t>
    </rPh>
    <rPh sb="9" eb="11">
      <t>ルイセキ</t>
    </rPh>
    <rPh sb="11" eb="12">
      <t>ヒョウ</t>
    </rPh>
    <phoneticPr fontId="7"/>
  </si>
  <si>
    <t>第2節</t>
    <rPh sb="0" eb="1">
      <t>ダイ</t>
    </rPh>
    <rPh sb="2" eb="3">
      <t>セツ</t>
    </rPh>
    <phoneticPr fontId="7"/>
  </si>
  <si>
    <t>第3節</t>
    <rPh sb="0" eb="1">
      <t>ダイ</t>
    </rPh>
    <rPh sb="2" eb="3">
      <t>セツ</t>
    </rPh>
    <phoneticPr fontId="7"/>
  </si>
  <si>
    <t>第4節</t>
    <rPh sb="0" eb="1">
      <t>ダイ</t>
    </rPh>
    <rPh sb="2" eb="3">
      <t>セツ</t>
    </rPh>
    <phoneticPr fontId="7"/>
  </si>
  <si>
    <t>第14節</t>
    <rPh sb="0" eb="1">
      <t>ダイ</t>
    </rPh>
    <rPh sb="3" eb="4">
      <t>セツ</t>
    </rPh>
    <phoneticPr fontId="7"/>
  </si>
  <si>
    <t>勝
点</t>
    <rPh sb="0" eb="1">
      <t>カ</t>
    </rPh>
    <rPh sb="2" eb="3">
      <t>テン</t>
    </rPh>
    <phoneticPr fontId="7"/>
  </si>
  <si>
    <t>石井フットボールクラブ</t>
    <rPh sb="0" eb="2">
      <t>イシイ</t>
    </rPh>
    <phoneticPr fontId="3"/>
  </si>
  <si>
    <t>第15節</t>
    <rPh sb="0" eb="1">
      <t>ダイ</t>
    </rPh>
    <rPh sb="3" eb="4">
      <t>セツ</t>
    </rPh>
    <phoneticPr fontId="7"/>
  </si>
  <si>
    <t>第16節</t>
    <rPh sb="0" eb="1">
      <t>ダイ</t>
    </rPh>
    <rPh sb="3" eb="4">
      <t>セツ</t>
    </rPh>
    <phoneticPr fontId="7"/>
  </si>
  <si>
    <t>cvx</t>
    <phoneticPr fontId="3"/>
  </si>
  <si>
    <t>-</t>
    <phoneticPr fontId="3"/>
  </si>
  <si>
    <t xml:space="preserve"> </t>
    <phoneticPr fontId="7"/>
  </si>
  <si>
    <t>順位</t>
    <rPh sb="0" eb="2">
      <t>ジュンイ</t>
    </rPh>
    <phoneticPr fontId="7"/>
  </si>
  <si>
    <t>R４年度　徳島県サッカーリーグ 《 ２部 》 　成 　績　 表</t>
    <rPh sb="2" eb="4">
      <t>ネンド</t>
    </rPh>
    <rPh sb="4" eb="6">
      <t>ヘイネンド</t>
    </rPh>
    <rPh sb="5" eb="8">
      <t>トクシマケン</t>
    </rPh>
    <rPh sb="19" eb="20">
      <t>ブ</t>
    </rPh>
    <rPh sb="24" eb="25">
      <t>シゲル</t>
    </rPh>
    <rPh sb="27" eb="28">
      <t>ツムギ</t>
    </rPh>
    <rPh sb="30" eb="31">
      <t>オモテ</t>
    </rPh>
    <phoneticPr fontId="7"/>
  </si>
  <si>
    <t>白虎隊</t>
    <rPh sb="0" eb="3">
      <t>ビャッコタイ</t>
    </rPh>
    <phoneticPr fontId="3"/>
  </si>
  <si>
    <t>FC山川</t>
    <rPh sb="2" eb="4">
      <t>ヤマカワ</t>
    </rPh>
    <phoneticPr fontId="3"/>
  </si>
  <si>
    <t>FC道楽</t>
    <rPh sb="2" eb="4">
      <t>ドウラク</t>
    </rPh>
    <phoneticPr fontId="3"/>
  </si>
  <si>
    <t>レッドサンズ</t>
    <phoneticPr fontId="3"/>
  </si>
  <si>
    <t>DesFruta　FC</t>
    <phoneticPr fontId="3"/>
  </si>
  <si>
    <r>
      <t>２０２２年度　徳島県サッカーリーグ</t>
    </r>
    <r>
      <rPr>
        <b/>
        <u/>
        <sz val="18"/>
        <color indexed="10"/>
        <rFont val="ＭＳ Ｐゴシック"/>
        <family val="3"/>
        <charset val="128"/>
      </rPr>
      <t>《２部》</t>
    </r>
    <r>
      <rPr>
        <b/>
        <u/>
        <sz val="18"/>
        <rFont val="ＭＳ Ｐゴシック"/>
        <family val="3"/>
        <charset val="128"/>
      </rPr>
      <t>日程表</t>
    </r>
    <rPh sb="4" eb="6">
      <t>ネンド</t>
    </rPh>
    <rPh sb="7" eb="10">
      <t>トクシマケン</t>
    </rPh>
    <rPh sb="19" eb="20">
      <t>ブ</t>
    </rPh>
    <rPh sb="21" eb="24">
      <t>ニッテイヒョウ</t>
    </rPh>
    <phoneticPr fontId="7"/>
  </si>
  <si>
    <t>上桜</t>
    <rPh sb="0" eb="2">
      <t>ウエザクラ</t>
    </rPh>
    <phoneticPr fontId="7"/>
  </si>
  <si>
    <t>田園パーク</t>
    <rPh sb="0" eb="2">
      <t>デンエン</t>
    </rPh>
    <phoneticPr fontId="7"/>
  </si>
  <si>
    <t>上桜</t>
    <rPh sb="0" eb="2">
      <t>ウエザクラ</t>
    </rPh>
    <phoneticPr fontId="3"/>
  </si>
  <si>
    <t>北岸</t>
    <rPh sb="0" eb="2">
      <t>ホクガン</t>
    </rPh>
    <phoneticPr fontId="3"/>
  </si>
  <si>
    <t>TSV天然</t>
    <rPh sb="3" eb="5">
      <t>テンネン</t>
    </rPh>
    <phoneticPr fontId="3"/>
  </si>
  <si>
    <t>第17節</t>
    <rPh sb="0" eb="1">
      <t>ダイ</t>
    </rPh>
    <rPh sb="3" eb="4">
      <t>セツ</t>
    </rPh>
    <phoneticPr fontId="7"/>
  </si>
  <si>
    <t>第18節</t>
    <rPh sb="0" eb="1">
      <t>ダイ</t>
    </rPh>
    <rPh sb="3" eb="4">
      <t>セツ</t>
    </rPh>
    <phoneticPr fontId="7"/>
  </si>
  <si>
    <t>第19節</t>
    <rPh sb="0" eb="1">
      <t>ダイ</t>
    </rPh>
    <rPh sb="3" eb="4">
      <t>セツ</t>
    </rPh>
    <phoneticPr fontId="7"/>
  </si>
  <si>
    <t>第20節</t>
    <rPh sb="0" eb="1">
      <t>ダイ</t>
    </rPh>
    <rPh sb="3" eb="4">
      <t>セツ</t>
    </rPh>
    <phoneticPr fontId="7"/>
  </si>
  <si>
    <t>田園</t>
    <rPh sb="0" eb="2">
      <t>デンエン</t>
    </rPh>
    <phoneticPr fontId="3"/>
  </si>
  <si>
    <t>第21節</t>
    <rPh sb="0" eb="1">
      <t>ダイ</t>
    </rPh>
    <rPh sb="3" eb="4">
      <t>セツ</t>
    </rPh>
    <phoneticPr fontId="7"/>
  </si>
  <si>
    <t>第22節</t>
    <rPh sb="0" eb="1">
      <t>ダイ</t>
    </rPh>
    <rPh sb="3" eb="4">
      <t>セツ</t>
    </rPh>
    <phoneticPr fontId="7"/>
  </si>
  <si>
    <t>２部リーグ中間期ミーティング ９月１１日　　　 ～　サッカー協会１階会議室　　※各チーム必ず１名参加してください</t>
    <rPh sb="1" eb="2">
      <t>ブ</t>
    </rPh>
    <rPh sb="5" eb="8">
      <t>チュウカンキ</t>
    </rPh>
    <rPh sb="16" eb="17">
      <t>ガツ</t>
    </rPh>
    <rPh sb="19" eb="20">
      <t>ヒ</t>
    </rPh>
    <rPh sb="30" eb="32">
      <t>キョウカイ</t>
    </rPh>
    <rPh sb="33" eb="34">
      <t>カイ</t>
    </rPh>
    <rPh sb="34" eb="37">
      <t>カイギシツ</t>
    </rPh>
    <rPh sb="40" eb="41">
      <t>カク</t>
    </rPh>
    <rPh sb="44" eb="45">
      <t>カナラ</t>
    </rPh>
    <rPh sb="47" eb="48">
      <t>メイ</t>
    </rPh>
    <rPh sb="48" eb="50">
      <t>サンカ</t>
    </rPh>
    <phoneticPr fontId="7"/>
  </si>
  <si>
    <t>２０２２年３月１９日作成</t>
    <rPh sb="4" eb="5">
      <t>ネン</t>
    </rPh>
    <rPh sb="6" eb="7">
      <t>ガツ</t>
    </rPh>
    <rPh sb="9" eb="10">
      <t>ヒ</t>
    </rPh>
    <rPh sb="10" eb="12">
      <t>サクセイ</t>
    </rPh>
    <phoneticPr fontId="7"/>
  </si>
  <si>
    <t>0.-3</t>
    <phoneticPr fontId="7"/>
  </si>
  <si>
    <t>0-2</t>
    <phoneticPr fontId="7"/>
  </si>
  <si>
    <t>3-2</t>
    <phoneticPr fontId="7"/>
  </si>
  <si>
    <t>0-5</t>
    <phoneticPr fontId="7"/>
  </si>
  <si>
    <t>2-0</t>
    <phoneticPr fontId="3"/>
  </si>
  <si>
    <t>1-3</t>
    <phoneticPr fontId="3"/>
  </si>
  <si>
    <t>1-2</t>
    <phoneticPr fontId="7"/>
  </si>
  <si>
    <t>0-1</t>
    <phoneticPr fontId="3"/>
  </si>
  <si>
    <t>3-1</t>
    <phoneticPr fontId="7"/>
  </si>
  <si>
    <t>ますとみ　だいき</t>
    <phoneticPr fontId="3"/>
  </si>
  <si>
    <t>警告</t>
    <rPh sb="0" eb="2">
      <t>ケイコク</t>
    </rPh>
    <phoneticPr fontId="3"/>
  </si>
  <si>
    <t>森　けんと</t>
    <rPh sb="0" eb="1">
      <t>モリ</t>
    </rPh>
    <phoneticPr fontId="3"/>
  </si>
  <si>
    <t>●</t>
    <phoneticPr fontId="3"/>
  </si>
  <si>
    <t>○</t>
  </si>
  <si>
    <t>〇</t>
    <phoneticPr fontId="3"/>
  </si>
  <si>
    <t>第１節</t>
    <rPh sb="0" eb="1">
      <t>ダイ</t>
    </rPh>
    <rPh sb="2" eb="3">
      <t>セツ</t>
    </rPh>
    <phoneticPr fontId="3"/>
  </si>
  <si>
    <t>白虎隊</t>
  </si>
  <si>
    <t>alma美馬SC</t>
  </si>
  <si>
    <t>カンピオーネ</t>
  </si>
  <si>
    <t>タイガース</t>
  </si>
  <si>
    <t>FC山川</t>
  </si>
  <si>
    <t>FC道楽</t>
  </si>
  <si>
    <t>Sorpresa</t>
  </si>
  <si>
    <t>FC　EURO</t>
  </si>
  <si>
    <t>Galaxy徳島</t>
  </si>
  <si>
    <t>石井フットボールクラブ</t>
  </si>
  <si>
    <t>レッドサンズ</t>
  </si>
  <si>
    <t>DesFruta　FC</t>
  </si>
  <si>
    <t>種林　大貴</t>
    <rPh sb="0" eb="2">
      <t>タネバヤシ</t>
    </rPh>
    <rPh sb="3" eb="4">
      <t>ダイ</t>
    </rPh>
    <rPh sb="4" eb="5">
      <t>キ</t>
    </rPh>
    <phoneticPr fontId="3"/>
  </si>
  <si>
    <t>橋本　大知</t>
    <rPh sb="0" eb="2">
      <t>ハシモト</t>
    </rPh>
    <rPh sb="3" eb="4">
      <t>ダイ</t>
    </rPh>
    <rPh sb="4" eb="5">
      <t>シ</t>
    </rPh>
    <phoneticPr fontId="3"/>
  </si>
  <si>
    <t>井川</t>
    <rPh sb="0" eb="2">
      <t>イカワ</t>
    </rPh>
    <phoneticPr fontId="3"/>
  </si>
  <si>
    <t>中内</t>
    <rPh sb="0" eb="2">
      <t>ナカウチ</t>
    </rPh>
    <phoneticPr fontId="3"/>
  </si>
  <si>
    <t>永井　魁</t>
    <rPh sb="0" eb="2">
      <t>ナガイ</t>
    </rPh>
    <rPh sb="3" eb="4">
      <t>カイ</t>
    </rPh>
    <phoneticPr fontId="3"/>
  </si>
  <si>
    <t>近藤　一成</t>
    <rPh sb="0" eb="2">
      <t>コンドウ</t>
    </rPh>
    <rPh sb="3" eb="4">
      <t>イチ</t>
    </rPh>
    <rPh sb="4" eb="5">
      <t>ナリ</t>
    </rPh>
    <phoneticPr fontId="3"/>
  </si>
  <si>
    <t>大西　致誠</t>
    <rPh sb="0" eb="2">
      <t>オオニシ</t>
    </rPh>
    <rPh sb="3" eb="4">
      <t>イタル</t>
    </rPh>
    <rPh sb="4" eb="5">
      <t>マコト</t>
    </rPh>
    <phoneticPr fontId="3"/>
  </si>
  <si>
    <t>新堀　竜輝</t>
    <rPh sb="0" eb="2">
      <t>アラホリ</t>
    </rPh>
    <rPh sb="3" eb="4">
      <t>リュウ</t>
    </rPh>
    <rPh sb="4" eb="5">
      <t>テル</t>
    </rPh>
    <phoneticPr fontId="3"/>
  </si>
  <si>
    <t>オオツボ　ヒロノリ</t>
    <phoneticPr fontId="3"/>
  </si>
  <si>
    <t>宮内　龍之介</t>
    <rPh sb="0" eb="2">
      <t>ミヤウチ</t>
    </rPh>
    <rPh sb="3" eb="6">
      <t>リュウノスケ</t>
    </rPh>
    <phoneticPr fontId="3"/>
  </si>
  <si>
    <t>松木　勇海</t>
    <rPh sb="0" eb="2">
      <t>マツキ</t>
    </rPh>
    <rPh sb="3" eb="5">
      <t>イサミ</t>
    </rPh>
    <phoneticPr fontId="3"/>
  </si>
  <si>
    <t>森　和希</t>
    <rPh sb="0" eb="1">
      <t>モリ</t>
    </rPh>
    <rPh sb="2" eb="3">
      <t>ワ</t>
    </rPh>
    <phoneticPr fontId="3"/>
  </si>
  <si>
    <t>川原　圭祐</t>
    <rPh sb="0" eb="2">
      <t>カワハラ</t>
    </rPh>
    <rPh sb="3" eb="5">
      <t>ケイスケ</t>
    </rPh>
    <phoneticPr fontId="3"/>
  </si>
  <si>
    <t>松下　直樹</t>
    <rPh sb="0" eb="2">
      <t>マツシタ</t>
    </rPh>
    <rPh sb="3" eb="5">
      <t>ナオキ</t>
    </rPh>
    <phoneticPr fontId="3"/>
  </si>
  <si>
    <t>益田　耕祐</t>
    <rPh sb="0" eb="2">
      <t>マスダ</t>
    </rPh>
    <rPh sb="3" eb="5">
      <t>コウスケ</t>
    </rPh>
    <phoneticPr fontId="3"/>
  </si>
  <si>
    <t>第２節</t>
    <rPh sb="0" eb="1">
      <t>ダイ</t>
    </rPh>
    <rPh sb="2" eb="3">
      <t>セツ</t>
    </rPh>
    <phoneticPr fontId="3"/>
  </si>
  <si>
    <t>樫原　詩</t>
    <rPh sb="0" eb="2">
      <t>カシハラ</t>
    </rPh>
    <rPh sb="3" eb="4">
      <t>シ</t>
    </rPh>
    <phoneticPr fontId="3"/>
  </si>
  <si>
    <t>吉岡　佑真</t>
    <rPh sb="0" eb="2">
      <t>ヨシオカ</t>
    </rPh>
    <rPh sb="3" eb="4">
      <t>ユウ</t>
    </rPh>
    <rPh sb="4" eb="5">
      <t>マコト</t>
    </rPh>
    <phoneticPr fontId="3"/>
  </si>
  <si>
    <t>北原　大地</t>
    <rPh sb="0" eb="2">
      <t>キタハラ</t>
    </rPh>
    <rPh sb="3" eb="4">
      <t>ダイ</t>
    </rPh>
    <phoneticPr fontId="3"/>
  </si>
  <si>
    <t>北田　英幸</t>
    <rPh sb="0" eb="2">
      <t>キタダ</t>
    </rPh>
    <rPh sb="3" eb="5">
      <t>ヒデユキ</t>
    </rPh>
    <phoneticPr fontId="3"/>
  </si>
  <si>
    <t>第３節</t>
    <rPh sb="0" eb="1">
      <t>ダイ</t>
    </rPh>
    <rPh sb="2" eb="3">
      <t>セツ</t>
    </rPh>
    <phoneticPr fontId="3"/>
  </si>
  <si>
    <t>笠松　拓海</t>
    <rPh sb="0" eb="2">
      <t>カサマツ</t>
    </rPh>
    <rPh sb="3" eb="4">
      <t>タク</t>
    </rPh>
    <rPh sb="4" eb="5">
      <t>ウミ</t>
    </rPh>
    <phoneticPr fontId="3"/>
  </si>
  <si>
    <t>吉村　凌二</t>
    <rPh sb="0" eb="2">
      <t>ヨシムラ</t>
    </rPh>
    <rPh sb="3" eb="5">
      <t>リョウニ</t>
    </rPh>
    <phoneticPr fontId="3"/>
  </si>
  <si>
    <t>湯浅　裕哉</t>
    <rPh sb="0" eb="2">
      <t>ユアサ</t>
    </rPh>
    <rPh sb="3" eb="5">
      <t>ヒロヤ</t>
    </rPh>
    <phoneticPr fontId="3"/>
  </si>
  <si>
    <t>第4節</t>
    <rPh sb="0" eb="1">
      <t>ダイ</t>
    </rPh>
    <rPh sb="2" eb="3">
      <t>セツ</t>
    </rPh>
    <phoneticPr fontId="3"/>
  </si>
  <si>
    <t>和田　康行</t>
    <rPh sb="0" eb="2">
      <t>ワダ</t>
    </rPh>
    <rPh sb="3" eb="4">
      <t>ヤスシ</t>
    </rPh>
    <rPh sb="4" eb="5">
      <t>オコナ</t>
    </rPh>
    <phoneticPr fontId="3"/>
  </si>
  <si>
    <t>松尾　征紀</t>
    <rPh sb="0" eb="2">
      <t>マツオ</t>
    </rPh>
    <rPh sb="3" eb="4">
      <t>セイ</t>
    </rPh>
    <rPh sb="4" eb="5">
      <t>キ</t>
    </rPh>
    <phoneticPr fontId="3"/>
  </si>
  <si>
    <t>大谷　哲矢</t>
    <rPh sb="0" eb="2">
      <t>オオタニ</t>
    </rPh>
    <rPh sb="3" eb="4">
      <t>テツ</t>
    </rPh>
    <rPh sb="4" eb="5">
      <t>ヤ</t>
    </rPh>
    <phoneticPr fontId="3"/>
  </si>
  <si>
    <t>成谷　広輝</t>
    <rPh sb="0" eb="2">
      <t>ナルタニ</t>
    </rPh>
    <rPh sb="3" eb="4">
      <t>ヒロ</t>
    </rPh>
    <rPh sb="4" eb="5">
      <t>テル</t>
    </rPh>
    <phoneticPr fontId="3"/>
  </si>
  <si>
    <t>カサマツ　タクミ</t>
    <phoneticPr fontId="3"/>
  </si>
  <si>
    <t>樫原　詩</t>
    <rPh sb="0" eb="2">
      <t>カシハラ</t>
    </rPh>
    <rPh sb="3" eb="4">
      <t>ウタ</t>
    </rPh>
    <phoneticPr fontId="3"/>
  </si>
  <si>
    <t>高見　優</t>
    <rPh sb="0" eb="2">
      <t>タカミ</t>
    </rPh>
    <rPh sb="3" eb="4">
      <t>ユウ</t>
    </rPh>
    <phoneticPr fontId="3"/>
  </si>
  <si>
    <t>内藤　潤人</t>
    <rPh sb="0" eb="2">
      <t>ナイトウ</t>
    </rPh>
    <rPh sb="3" eb="4">
      <t>ウルオ</t>
    </rPh>
    <rPh sb="4" eb="5">
      <t>ヒト</t>
    </rPh>
    <phoneticPr fontId="3"/>
  </si>
  <si>
    <t>圓戸　智也</t>
    <rPh sb="1" eb="2">
      <t>ト</t>
    </rPh>
    <rPh sb="3" eb="5">
      <t>トモヤ</t>
    </rPh>
    <phoneticPr fontId="3"/>
  </si>
  <si>
    <t>3-2</t>
    <phoneticPr fontId="3"/>
  </si>
  <si>
    <t>5-1</t>
    <phoneticPr fontId="7"/>
  </si>
  <si>
    <t>△</t>
  </si>
  <si>
    <t>△</t>
    <phoneticPr fontId="3"/>
  </si>
  <si>
    <t>0-4</t>
    <phoneticPr fontId="3"/>
  </si>
  <si>
    <t>2-2</t>
    <phoneticPr fontId="3"/>
  </si>
  <si>
    <t>第５節</t>
    <rPh sb="0" eb="1">
      <t>ダイ</t>
    </rPh>
    <rPh sb="2" eb="3">
      <t>セツ</t>
    </rPh>
    <phoneticPr fontId="3"/>
  </si>
  <si>
    <t>森　雅哉</t>
    <rPh sb="0" eb="1">
      <t>モリ</t>
    </rPh>
    <rPh sb="2" eb="4">
      <t>マサヤ</t>
    </rPh>
    <phoneticPr fontId="3"/>
  </si>
  <si>
    <t>藤本　啓佑</t>
    <rPh sb="0" eb="2">
      <t>フジホン</t>
    </rPh>
    <rPh sb="3" eb="4">
      <t>ケイ</t>
    </rPh>
    <rPh sb="4" eb="5">
      <t>ユウ</t>
    </rPh>
    <phoneticPr fontId="3"/>
  </si>
  <si>
    <t>大串　裕祐</t>
    <rPh sb="0" eb="2">
      <t>オオグシ</t>
    </rPh>
    <rPh sb="3" eb="4">
      <t>ヒロ</t>
    </rPh>
    <rPh sb="4" eb="5">
      <t>ユウ</t>
    </rPh>
    <phoneticPr fontId="3"/>
  </si>
  <si>
    <t>大西　ちせい</t>
    <rPh sb="0" eb="2">
      <t>オオニシ</t>
    </rPh>
    <phoneticPr fontId="3"/>
  </si>
  <si>
    <t>森　としや</t>
    <rPh sb="0" eb="1">
      <t>モリ</t>
    </rPh>
    <phoneticPr fontId="3"/>
  </si>
  <si>
    <t>内田　航平</t>
    <rPh sb="0" eb="2">
      <t>ウチダ</t>
    </rPh>
    <rPh sb="3" eb="4">
      <t>ワタル</t>
    </rPh>
    <rPh sb="4" eb="5">
      <t>ヒラ</t>
    </rPh>
    <phoneticPr fontId="3"/>
  </si>
  <si>
    <t>4-1</t>
    <phoneticPr fontId="3"/>
  </si>
  <si>
    <t>-</t>
  </si>
  <si>
    <t>●</t>
  </si>
  <si>
    <t>第６節</t>
    <rPh sb="0" eb="1">
      <t>ダイ</t>
    </rPh>
    <rPh sb="2" eb="3">
      <t>セツ</t>
    </rPh>
    <phoneticPr fontId="3"/>
  </si>
  <si>
    <t>阿佐　叶太</t>
    <rPh sb="0" eb="2">
      <t>アサ</t>
    </rPh>
    <rPh sb="3" eb="4">
      <t>カナ</t>
    </rPh>
    <rPh sb="4" eb="5">
      <t>フト</t>
    </rPh>
    <phoneticPr fontId="3"/>
  </si>
  <si>
    <t>春木けんた</t>
    <rPh sb="0" eb="2">
      <t>ハルキ</t>
    </rPh>
    <phoneticPr fontId="3"/>
  </si>
  <si>
    <t>ポール</t>
    <phoneticPr fontId="3"/>
  </si>
  <si>
    <t>松岡　拓</t>
    <rPh sb="0" eb="2">
      <t>マツオカ</t>
    </rPh>
    <rPh sb="3" eb="4">
      <t>タク</t>
    </rPh>
    <phoneticPr fontId="3"/>
  </si>
  <si>
    <t>1-1</t>
    <phoneticPr fontId="7"/>
  </si>
  <si>
    <t>1-0</t>
    <phoneticPr fontId="7"/>
  </si>
  <si>
    <t>0-3</t>
    <phoneticPr fontId="7"/>
  </si>
  <si>
    <t>ギャラクシー</t>
    <phoneticPr fontId="3"/>
  </si>
  <si>
    <t>近藤　勇次郎</t>
    <rPh sb="0" eb="2">
      <t>コンドウ</t>
    </rPh>
    <rPh sb="3" eb="6">
      <t>ユウジロウ</t>
    </rPh>
    <phoneticPr fontId="3"/>
  </si>
  <si>
    <t>第7節</t>
    <rPh sb="0" eb="1">
      <t>ダイ</t>
    </rPh>
    <rPh sb="2" eb="3">
      <t>セツ</t>
    </rPh>
    <phoneticPr fontId="3"/>
  </si>
  <si>
    <t>井内　理史</t>
    <rPh sb="0" eb="2">
      <t>イウチ</t>
    </rPh>
    <rPh sb="3" eb="4">
      <t>オサム</t>
    </rPh>
    <rPh sb="4" eb="5">
      <t>シ</t>
    </rPh>
    <phoneticPr fontId="3"/>
  </si>
  <si>
    <t>入谷　郁哉</t>
    <rPh sb="0" eb="2">
      <t>イリタニ</t>
    </rPh>
    <rPh sb="3" eb="5">
      <t>イクヤ</t>
    </rPh>
    <phoneticPr fontId="3"/>
  </si>
  <si>
    <t>浜田　為人</t>
    <rPh sb="0" eb="2">
      <t>ハマダ</t>
    </rPh>
    <rPh sb="3" eb="4">
      <t>タメ</t>
    </rPh>
    <rPh sb="4" eb="5">
      <t>ヒト</t>
    </rPh>
    <phoneticPr fontId="3"/>
  </si>
  <si>
    <t>漆原　遼平</t>
    <rPh sb="0" eb="2">
      <t>ウルシハラ</t>
    </rPh>
    <rPh sb="3" eb="5">
      <t>リョウヘイ</t>
    </rPh>
    <phoneticPr fontId="3"/>
  </si>
  <si>
    <t>ウメモト　オクト</t>
    <phoneticPr fontId="3"/>
  </si>
  <si>
    <t>ｴﾋﾞｽﾀﾞﾆ　ﾄﾓｷ</t>
    <phoneticPr fontId="3"/>
  </si>
  <si>
    <t>ｼﾏ　ｻﾄｷ</t>
    <phoneticPr fontId="3"/>
  </si>
  <si>
    <t>1-5</t>
    <phoneticPr fontId="7"/>
  </si>
  <si>
    <t>2-4</t>
    <phoneticPr fontId="7"/>
  </si>
  <si>
    <t>益田　耕佑</t>
    <rPh sb="0" eb="2">
      <t>マスダ</t>
    </rPh>
    <rPh sb="3" eb="4">
      <t>コウ</t>
    </rPh>
    <rPh sb="4" eb="5">
      <t>ユウ</t>
    </rPh>
    <phoneticPr fontId="3"/>
  </si>
  <si>
    <t>　　</t>
    <phoneticPr fontId="3"/>
  </si>
  <si>
    <t>西岡　拓馬</t>
    <rPh sb="0" eb="2">
      <t>ニシオカ</t>
    </rPh>
    <rPh sb="3" eb="4">
      <t>タク</t>
    </rPh>
    <rPh sb="4" eb="5">
      <t>ウマ</t>
    </rPh>
    <phoneticPr fontId="3"/>
  </si>
  <si>
    <t>三木　健史</t>
    <rPh sb="0" eb="2">
      <t>ミキ</t>
    </rPh>
    <rPh sb="3" eb="4">
      <t>ケン</t>
    </rPh>
    <rPh sb="4" eb="5">
      <t>シ</t>
    </rPh>
    <phoneticPr fontId="3"/>
  </si>
  <si>
    <t>2-1</t>
    <phoneticPr fontId="7"/>
  </si>
  <si>
    <t>3-7</t>
    <phoneticPr fontId="7"/>
  </si>
  <si>
    <t>第8節</t>
    <rPh sb="0" eb="1">
      <t>ダイ</t>
    </rPh>
    <rPh sb="2" eb="3">
      <t>セツ</t>
    </rPh>
    <phoneticPr fontId="3"/>
  </si>
  <si>
    <t>第9節</t>
    <rPh sb="0" eb="1">
      <t>ダイ</t>
    </rPh>
    <rPh sb="2" eb="3">
      <t>セツ</t>
    </rPh>
    <phoneticPr fontId="3"/>
  </si>
  <si>
    <t>上田　将渡</t>
    <rPh sb="0" eb="2">
      <t>ウエタ</t>
    </rPh>
    <rPh sb="3" eb="4">
      <t>ショウ</t>
    </rPh>
    <rPh sb="4" eb="5">
      <t>ワタリ</t>
    </rPh>
    <phoneticPr fontId="3"/>
  </si>
  <si>
    <t>戎谷　友希</t>
    <rPh sb="0" eb="1">
      <t>エビス</t>
    </rPh>
    <rPh sb="1" eb="2">
      <t>タニ</t>
    </rPh>
    <rPh sb="3" eb="4">
      <t>トモ</t>
    </rPh>
    <rPh sb="4" eb="5">
      <t>ノゾミ</t>
    </rPh>
    <phoneticPr fontId="3"/>
  </si>
  <si>
    <t>三木　健史</t>
    <rPh sb="0" eb="2">
      <t>ミキ</t>
    </rPh>
    <rPh sb="3" eb="4">
      <t>ケン</t>
    </rPh>
    <rPh sb="4" eb="5">
      <t>フミ</t>
    </rPh>
    <phoneticPr fontId="3"/>
  </si>
  <si>
    <t>西真田　玲志</t>
    <rPh sb="0" eb="1">
      <t>ニシ</t>
    </rPh>
    <rPh sb="1" eb="3">
      <t>サナダ</t>
    </rPh>
    <rPh sb="4" eb="5">
      <t>レイ</t>
    </rPh>
    <rPh sb="5" eb="6">
      <t>ココロザシ</t>
    </rPh>
    <phoneticPr fontId="3"/>
  </si>
  <si>
    <t>ヤノ　カズヤ</t>
    <phoneticPr fontId="3"/>
  </si>
  <si>
    <t>イカワ　トモキ</t>
    <phoneticPr fontId="3"/>
  </si>
  <si>
    <t>マナベ　ヒロキ</t>
    <phoneticPr fontId="3"/>
  </si>
  <si>
    <t>第10節</t>
    <rPh sb="0" eb="1">
      <t>ダイ</t>
    </rPh>
    <rPh sb="3" eb="4">
      <t>セツ</t>
    </rPh>
    <phoneticPr fontId="3"/>
  </si>
  <si>
    <t>笠松　タクミ</t>
    <rPh sb="0" eb="2">
      <t>カサマツ</t>
    </rPh>
    <phoneticPr fontId="3"/>
  </si>
  <si>
    <t>阿部　龍介</t>
    <rPh sb="0" eb="2">
      <t>アベ</t>
    </rPh>
    <rPh sb="3" eb="5">
      <t>リュウスケ</t>
    </rPh>
    <phoneticPr fontId="3"/>
  </si>
  <si>
    <t>小笠原　勘太</t>
    <rPh sb="0" eb="3">
      <t>オガサワラ</t>
    </rPh>
    <rPh sb="4" eb="6">
      <t>カンタ</t>
    </rPh>
    <phoneticPr fontId="3"/>
  </si>
  <si>
    <t>香留　伸太朗</t>
    <rPh sb="0" eb="1">
      <t>カオル</t>
    </rPh>
    <rPh sb="1" eb="2">
      <t>ト</t>
    </rPh>
    <rPh sb="3" eb="6">
      <t>シンタロウ</t>
    </rPh>
    <phoneticPr fontId="3"/>
  </si>
  <si>
    <t>大串　ゆうじ</t>
    <rPh sb="0" eb="2">
      <t>オオグシ</t>
    </rPh>
    <phoneticPr fontId="3"/>
  </si>
  <si>
    <t>国分　だいき</t>
    <rPh sb="0" eb="2">
      <t>コクブ</t>
    </rPh>
    <phoneticPr fontId="3"/>
  </si>
  <si>
    <t>第11節</t>
    <rPh sb="0" eb="1">
      <t>ダイ</t>
    </rPh>
    <rPh sb="3" eb="4">
      <t>セツ</t>
    </rPh>
    <phoneticPr fontId="3"/>
  </si>
  <si>
    <t>桑岡　龍希</t>
    <rPh sb="0" eb="2">
      <t>クワオカ</t>
    </rPh>
    <rPh sb="3" eb="4">
      <t>リュウ</t>
    </rPh>
    <rPh sb="4" eb="5">
      <t>ノゾミ</t>
    </rPh>
    <phoneticPr fontId="3"/>
  </si>
  <si>
    <t>鹿耳　太陽</t>
    <rPh sb="0" eb="1">
      <t>シカ</t>
    </rPh>
    <rPh sb="1" eb="2">
      <t>ミミ</t>
    </rPh>
    <rPh sb="3" eb="5">
      <t>タイヨウ</t>
    </rPh>
    <phoneticPr fontId="3"/>
  </si>
  <si>
    <t>笠松　拓海</t>
    <rPh sb="0" eb="2">
      <t>カサマツ</t>
    </rPh>
    <rPh sb="3" eb="5">
      <t>タクウミ</t>
    </rPh>
    <phoneticPr fontId="3"/>
  </si>
  <si>
    <t>三木　健史</t>
    <rPh sb="0" eb="2">
      <t>ミキ</t>
    </rPh>
    <rPh sb="3" eb="4">
      <t>タケシ</t>
    </rPh>
    <rPh sb="4" eb="5">
      <t>フミ</t>
    </rPh>
    <phoneticPr fontId="3"/>
  </si>
  <si>
    <t>美野　竜也</t>
    <rPh sb="0" eb="1">
      <t>ウツク</t>
    </rPh>
    <rPh sb="1" eb="2">
      <t>ノ</t>
    </rPh>
    <rPh sb="3" eb="5">
      <t>タツヤ</t>
    </rPh>
    <phoneticPr fontId="3"/>
  </si>
  <si>
    <t>後藤　翼</t>
    <rPh sb="0" eb="2">
      <t>ゴトウ</t>
    </rPh>
    <rPh sb="3" eb="4">
      <t>ツバサ</t>
    </rPh>
    <phoneticPr fontId="3"/>
  </si>
  <si>
    <t>0-4</t>
    <phoneticPr fontId="7"/>
  </si>
  <si>
    <t>0-0</t>
    <phoneticPr fontId="7"/>
  </si>
  <si>
    <t>5-0</t>
    <phoneticPr fontId="7"/>
  </si>
  <si>
    <t>ソルプレーザ</t>
    <phoneticPr fontId="3"/>
  </si>
  <si>
    <t>梅本　億人</t>
    <rPh sb="0" eb="2">
      <t>ウメモト</t>
    </rPh>
    <rPh sb="3" eb="4">
      <t>オク</t>
    </rPh>
    <rPh sb="4" eb="5">
      <t>ヒト</t>
    </rPh>
    <phoneticPr fontId="3"/>
  </si>
  <si>
    <t>第12節</t>
    <rPh sb="0" eb="1">
      <t>ダイ</t>
    </rPh>
    <rPh sb="3" eb="4">
      <t>セツ</t>
    </rPh>
    <phoneticPr fontId="3"/>
  </si>
  <si>
    <t>高木　豊</t>
    <rPh sb="0" eb="2">
      <t>タカギ</t>
    </rPh>
    <rPh sb="3" eb="4">
      <t>ユタ</t>
    </rPh>
    <phoneticPr fontId="3"/>
  </si>
  <si>
    <t>藤本　啓佑</t>
    <rPh sb="0" eb="2">
      <t>フジモト</t>
    </rPh>
    <rPh sb="3" eb="4">
      <t>ケイ</t>
    </rPh>
    <rPh sb="4" eb="5">
      <t>ユウ</t>
    </rPh>
    <phoneticPr fontId="3"/>
  </si>
  <si>
    <t>井形　祐馬</t>
    <phoneticPr fontId="3"/>
  </si>
  <si>
    <t>吉川　良</t>
    <rPh sb="0" eb="2">
      <t>ヨシカワ</t>
    </rPh>
    <rPh sb="3" eb="4">
      <t>リョウ</t>
    </rPh>
    <phoneticPr fontId="3"/>
  </si>
  <si>
    <t>0-1</t>
    <phoneticPr fontId="7"/>
  </si>
  <si>
    <t>第13節</t>
    <rPh sb="0" eb="1">
      <t>ダイ</t>
    </rPh>
    <rPh sb="3" eb="4">
      <t>セツ</t>
    </rPh>
    <phoneticPr fontId="3"/>
  </si>
  <si>
    <t>2-0</t>
    <phoneticPr fontId="7"/>
  </si>
  <si>
    <t>志摩　里紀</t>
    <rPh sb="0" eb="2">
      <t>シマ</t>
    </rPh>
    <rPh sb="3" eb="4">
      <t>サト</t>
    </rPh>
    <rPh sb="4" eb="5">
      <t>ノリ</t>
    </rPh>
    <phoneticPr fontId="3"/>
  </si>
  <si>
    <t>石田　けいや</t>
    <rPh sb="0" eb="2">
      <t>イシダ</t>
    </rPh>
    <phoneticPr fontId="3"/>
  </si>
  <si>
    <t>第14節</t>
    <rPh sb="0" eb="1">
      <t>ダイ</t>
    </rPh>
    <rPh sb="3" eb="4">
      <t>セツ</t>
    </rPh>
    <phoneticPr fontId="3"/>
  </si>
  <si>
    <t>井形　祐馬</t>
    <rPh sb="0" eb="2">
      <t>イガタ</t>
    </rPh>
    <rPh sb="3" eb="5">
      <t>ユウマ</t>
    </rPh>
    <phoneticPr fontId="3"/>
  </si>
  <si>
    <t>大坪　裕典</t>
    <rPh sb="0" eb="2">
      <t>オオツボ</t>
    </rPh>
    <rPh sb="3" eb="4">
      <t>ヒロ</t>
    </rPh>
    <rPh sb="4" eb="5">
      <t>テン</t>
    </rPh>
    <phoneticPr fontId="3"/>
  </si>
  <si>
    <t xml:space="preserve">almaミマ </t>
  </si>
  <si>
    <t>井川</t>
  </si>
  <si>
    <t>警告</t>
  </si>
  <si>
    <t>0-0</t>
  </si>
  <si>
    <t>1ー5</t>
  </si>
  <si>
    <t>4ー2</t>
  </si>
  <si>
    <t>第15節</t>
  </si>
  <si>
    <t>秋田康行</t>
  </si>
  <si>
    <t>阿佐　叶太</t>
  </si>
  <si>
    <t>溝淵雅哉</t>
  </si>
  <si>
    <t>山岡稜</t>
  </si>
  <si>
    <t>井川智暉</t>
  </si>
  <si>
    <t>真鍋大貴</t>
  </si>
  <si>
    <t>三木健史</t>
  </si>
  <si>
    <t>井上拓也</t>
  </si>
  <si>
    <t>東條そういちろう</t>
  </si>
  <si>
    <t>2ー1</t>
  </si>
  <si>
    <t>3-0</t>
  </si>
  <si>
    <t>２ー2</t>
  </si>
  <si>
    <t>0-2</t>
  </si>
  <si>
    <t>道楽</t>
  </si>
  <si>
    <t>大串ゆうじ</t>
  </si>
  <si>
    <t>四宮雅士</t>
  </si>
  <si>
    <t>退場</t>
  </si>
  <si>
    <t>第16節</t>
  </si>
  <si>
    <t>大西　ちせい</t>
  </si>
  <si>
    <t>森　としや</t>
  </si>
  <si>
    <t>笠松　たくみ</t>
  </si>
  <si>
    <t>かがわ　はるき</t>
  </si>
  <si>
    <t>北原</t>
  </si>
  <si>
    <t>桒原</t>
  </si>
  <si>
    <t>宮内龍之介</t>
  </si>
  <si>
    <t>廣田竜也</t>
  </si>
  <si>
    <t>あさ　かなた</t>
  </si>
  <si>
    <t>種林　大貴</t>
  </si>
  <si>
    <t>山本</t>
  </si>
  <si>
    <t>坂本</t>
  </si>
  <si>
    <t>４ー１</t>
  </si>
  <si>
    <t>３ー０</t>
  </si>
  <si>
    <t>４ー０</t>
  </si>
  <si>
    <t>第17節</t>
  </si>
  <si>
    <t>岡部　雅也</t>
  </si>
  <si>
    <t>酒井　嵐士</t>
  </si>
  <si>
    <t>内藤　潤人</t>
  </si>
  <si>
    <t>増田こうすけ</t>
  </si>
  <si>
    <t>森　和樹</t>
  </si>
  <si>
    <t>福山こうた</t>
  </si>
  <si>
    <t>宮内　龍之介</t>
  </si>
  <si>
    <t>元木　亨</t>
  </si>
  <si>
    <t>加茂　大希</t>
  </si>
  <si>
    <t>第18節</t>
  </si>
  <si>
    <t>笠松　拓海</t>
  </si>
  <si>
    <t>大串　裕司</t>
  </si>
  <si>
    <t>廣田　竜也</t>
  </si>
  <si>
    <t>20番</t>
  </si>
  <si>
    <t>10番</t>
  </si>
  <si>
    <t>１ー１</t>
  </si>
  <si>
    <t>１ー2</t>
  </si>
  <si>
    <t>２ー０</t>
  </si>
  <si>
    <t>3ー１</t>
  </si>
  <si>
    <t>0➖15</t>
  </si>
  <si>
    <t>第19節</t>
  </si>
  <si>
    <t>　</t>
  </si>
  <si>
    <t>たちばな</t>
  </si>
  <si>
    <t>いまくら</t>
  </si>
  <si>
    <t>ふじた</t>
  </si>
  <si>
    <t>まなべ　3点</t>
  </si>
  <si>
    <t>ハマダ　2点</t>
  </si>
  <si>
    <t>おかべ　4点</t>
  </si>
  <si>
    <t>ハマダ　タカ　2点</t>
  </si>
  <si>
    <t>マツオカ　2点</t>
  </si>
  <si>
    <t>カヤモト　1点</t>
  </si>
  <si>
    <t>5-0</t>
  </si>
  <si>
    <t>1-0</t>
  </si>
  <si>
    <t>第20節</t>
  </si>
  <si>
    <t>春木　健太</t>
  </si>
  <si>
    <t>福住　将吾</t>
  </si>
  <si>
    <t>新堀　りゅうき</t>
  </si>
  <si>
    <t>0-1</t>
  </si>
  <si>
    <t>4-1</t>
  </si>
  <si>
    <t>0-3</t>
  </si>
  <si>
    <t>1-3</t>
  </si>
  <si>
    <t>第21節</t>
  </si>
  <si>
    <t>坂本りょうすけ</t>
  </si>
  <si>
    <t>森</t>
  </si>
  <si>
    <t>松下　直樹</t>
  </si>
  <si>
    <t>後藤田しょうた</t>
  </si>
  <si>
    <t>森　かずき</t>
  </si>
  <si>
    <t>ニシマタ　レイジ</t>
  </si>
  <si>
    <t>マツオカタク</t>
  </si>
  <si>
    <t>カサマツタクミ</t>
  </si>
  <si>
    <t>カガワハルキ</t>
  </si>
  <si>
    <t>マツオカ　タク</t>
  </si>
  <si>
    <t>1-4</t>
  </si>
  <si>
    <t>3-1</t>
  </si>
  <si>
    <t>吉村　慶</t>
  </si>
  <si>
    <t>庄野　ともや</t>
  </si>
  <si>
    <t>令和4年12月18日現在</t>
  </si>
  <si>
    <t>第22節</t>
  </si>
  <si>
    <t>吉本リョウジ</t>
  </si>
  <si>
    <t>村上仁一</t>
  </si>
  <si>
    <t>吉村慶</t>
  </si>
  <si>
    <t>ポール</t>
  </si>
  <si>
    <t>福住しょうご</t>
  </si>
  <si>
    <t>春木健太</t>
  </si>
  <si>
    <t>井内理央</t>
  </si>
  <si>
    <t>藤本けいすけ</t>
  </si>
  <si>
    <t>井形ゆうま</t>
  </si>
  <si>
    <t>吉岡ゆうま</t>
  </si>
  <si>
    <t>多富ゆうき</t>
  </si>
  <si>
    <t>えびすだにともき</t>
  </si>
  <si>
    <t>小笠原かんた</t>
  </si>
  <si>
    <t>上田将渡</t>
  </si>
  <si>
    <t>吉村　凌二</t>
    <rPh sb="0" eb="2">
      <t>ヨシムラ</t>
    </rPh>
    <rPh sb="3" eb="4">
      <t>リョウ</t>
    </rPh>
    <rPh sb="4" eb="5">
      <t>ニ</t>
    </rPh>
    <phoneticPr fontId="3"/>
  </si>
  <si>
    <t>酒井</t>
    <rPh sb="0" eb="2">
      <t>サカイ</t>
    </rPh>
    <phoneticPr fontId="3"/>
  </si>
  <si>
    <t>福住　将吾</t>
    <rPh sb="0" eb="2">
      <t>フクズミ</t>
    </rPh>
    <rPh sb="3" eb="5">
      <t>ショウゴ</t>
    </rPh>
    <phoneticPr fontId="3"/>
  </si>
  <si>
    <t>ハマダ　タカト</t>
    <phoneticPr fontId="3"/>
  </si>
  <si>
    <t>リーグ運営要綱により、黄色のセルで着色している試合については、いずれも石井フットボールクラブの棄権のため、０－５としている。（消化済みの試合結果への影響は無い）</t>
    <rPh sb="3" eb="5">
      <t>ウンエイ</t>
    </rPh>
    <rPh sb="5" eb="7">
      <t>ヨウコウ</t>
    </rPh>
    <rPh sb="11" eb="13">
      <t>キイロ</t>
    </rPh>
    <rPh sb="17" eb="19">
      <t>チャクショク</t>
    </rPh>
    <rPh sb="23" eb="25">
      <t>シアイ</t>
    </rPh>
    <rPh sb="35" eb="37">
      <t>イシイ</t>
    </rPh>
    <rPh sb="47" eb="49">
      <t>キケン</t>
    </rPh>
    <rPh sb="63" eb="65">
      <t>ショウカ</t>
    </rPh>
    <rPh sb="65" eb="66">
      <t>ズ</t>
    </rPh>
    <rPh sb="68" eb="70">
      <t>シアイ</t>
    </rPh>
    <rPh sb="70" eb="72">
      <t>ケッカ</t>
    </rPh>
    <rPh sb="74" eb="76">
      <t>エイキョウ</t>
    </rPh>
    <rPh sb="77" eb="78">
      <t>ナ</t>
    </rPh>
    <phoneticPr fontId="3"/>
  </si>
  <si>
    <t>【１部への自動昇格】１位：カンピオーネ　　　２位：レッドサンズ　　　　      【３部への自動降格】１１位：DesFruta　FC　１２位：石井フットボールクラブ</t>
    <rPh sb="2" eb="3">
      <t>ブ</t>
    </rPh>
    <rPh sb="5" eb="7">
      <t>ジドウ</t>
    </rPh>
    <rPh sb="7" eb="9">
      <t>ショウカク</t>
    </rPh>
    <rPh sb="11" eb="12">
      <t>クライ</t>
    </rPh>
    <rPh sb="23" eb="24">
      <t>クライ</t>
    </rPh>
    <phoneticPr fontId="3"/>
  </si>
  <si>
    <t>【１部昇格に係る入替戦に進むチーム】３位：Sorpresa                                           【２部残留に係る入替戦に進むチーム】１０位：白虎隊</t>
    <phoneticPr fontId="3"/>
  </si>
  <si>
    <t>【得点王】　FC　EURO：笠松　拓海　１０点　　　                                               【最少失点チーム】　カンピオーネ　７点</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</si>
</sst>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quot;月&quot;d&quot;日&quot;;@"/>
    <numFmt numFmtId="177" formatCode="m/d;@"/>
  </numFmts>
  <fonts count="47" x14ac:knownFonts="1">
    <font>
      <sz val="11"/>
      <color theme="1"/>
      <name val="游ゴシック"/>
      <family val="2"/>
      <charset val="128"/>
      <scheme val="minor"/>
    </font>
    <font>
      <sz val="11"/>
      <name val="ＭＳ Ｐゴシック"/>
      <family val="3"/>
      <charset val="128"/>
    </font>
    <font>
      <sz val="10"/>
      <name val="ＭＳ ゴシック"/>
      <family val="3"/>
      <charset val="128"/>
    </font>
    <font>
      <sz val="6"/>
      <name val="游ゴシック"/>
      <family val="2"/>
      <charset val="128"/>
      <scheme val="minor"/>
    </font>
    <font>
      <sz val="11"/>
      <name val="ＭＳ ゴシック"/>
      <family val="3"/>
      <charset val="128"/>
    </font>
    <font>
      <b/>
      <u/>
      <sz val="18"/>
      <name val="ＭＳ Ｐゴシック"/>
      <family val="3"/>
      <charset val="128"/>
    </font>
    <font>
      <b/>
      <u/>
      <sz val="18"/>
      <color indexed="10"/>
      <name val="ＭＳ Ｐゴシック"/>
      <family val="3"/>
      <charset val="128"/>
    </font>
    <font>
      <sz val="6"/>
      <name val="ＭＳ Ｐゴシック"/>
      <family val="3"/>
      <charset val="128"/>
    </font>
    <font>
      <sz val="12"/>
      <name val="ＭＳ Ｐゴシック"/>
      <family val="3"/>
      <charset val="128"/>
    </font>
    <font>
      <sz val="9"/>
      <color indexed="10"/>
      <name val="ＭＳ ゴシック"/>
      <family val="3"/>
      <charset val="128"/>
    </font>
    <font>
      <sz val="10"/>
      <name val="ＭＳ Ｐゴシック"/>
      <family val="3"/>
      <charset val="128"/>
    </font>
    <font>
      <b/>
      <sz val="11"/>
      <name val="ＭＳ Ｐゴシック"/>
      <family val="3"/>
      <charset val="128"/>
    </font>
    <font>
      <sz val="9"/>
      <name val="ＭＳ Ｐゴシック"/>
      <family val="3"/>
      <charset val="128"/>
    </font>
    <font>
      <b/>
      <sz val="12"/>
      <color indexed="10"/>
      <name val="ＭＳ Ｐゴシック"/>
      <family val="3"/>
      <charset val="128"/>
    </font>
    <font>
      <b/>
      <sz val="14"/>
      <color indexed="10"/>
      <name val="ＭＳ Ｐゴシック"/>
      <family val="3"/>
      <charset val="128"/>
    </font>
    <font>
      <sz val="16"/>
      <name val="ＭＳ ゴシック"/>
      <family val="3"/>
      <charset val="128"/>
    </font>
    <font>
      <sz val="16"/>
      <name val="ＭＳ Ｐゴシック"/>
      <family val="3"/>
      <charset val="128"/>
    </font>
    <font>
      <sz val="16"/>
      <color indexed="10"/>
      <name val="ＭＳ ゴシック"/>
      <family val="3"/>
      <charset val="128"/>
    </font>
    <font>
      <sz val="13"/>
      <name val="ＭＳ 明朝"/>
      <family val="1"/>
      <charset val="128"/>
    </font>
    <font>
      <b/>
      <sz val="13"/>
      <color theme="1"/>
      <name val="ＭＳ 明朝"/>
      <family val="1"/>
      <charset val="128"/>
    </font>
    <font>
      <sz val="13"/>
      <name val="ＭＳ Ｐゴシック"/>
      <family val="3"/>
      <charset val="128"/>
    </font>
    <font>
      <sz val="13"/>
      <name val="ＭＳ ゴシック"/>
      <family val="3"/>
      <charset val="128"/>
    </font>
    <font>
      <sz val="13"/>
      <color indexed="10"/>
      <name val="ＭＳ 明朝"/>
      <family val="1"/>
      <charset val="128"/>
    </font>
    <font>
      <b/>
      <sz val="13"/>
      <color indexed="8"/>
      <name val="ＭＳ 明朝"/>
      <family val="1"/>
      <charset val="128"/>
    </font>
    <font>
      <sz val="13"/>
      <color indexed="10"/>
      <name val="ＭＳ Ｐゴシック"/>
      <family val="3"/>
      <charset val="128"/>
    </font>
    <font>
      <sz val="13"/>
      <color indexed="10"/>
      <name val="ＭＳ ゴシック"/>
      <family val="3"/>
      <charset val="128"/>
    </font>
    <font>
      <sz val="10"/>
      <name val="ＭＳ 明朝"/>
      <family val="1"/>
      <charset val="128"/>
    </font>
    <font>
      <b/>
      <sz val="18"/>
      <name val="ＭＳ 明朝"/>
      <family val="1"/>
      <charset val="128"/>
    </font>
    <font>
      <sz val="8"/>
      <name val="ＭＳ Ｐゴシック"/>
      <family val="3"/>
      <charset val="128"/>
    </font>
    <font>
      <sz val="14"/>
      <name val="ＭＳ Ｐゴシック"/>
      <family val="3"/>
      <charset val="128"/>
    </font>
    <font>
      <b/>
      <sz val="10"/>
      <name val="ＭＳ Ｐゴシック"/>
      <family val="3"/>
      <charset val="128"/>
    </font>
    <font>
      <sz val="11"/>
      <color indexed="12"/>
      <name val="ＭＳ Ｐゴシック"/>
      <family val="3"/>
      <charset val="128"/>
    </font>
    <font>
      <b/>
      <sz val="12"/>
      <color rgb="FFFF0000"/>
      <name val="ＭＳ Ｐゴシック"/>
      <family val="3"/>
      <charset val="128"/>
    </font>
    <font>
      <sz val="11"/>
      <color theme="1"/>
      <name val="ＭＳ Ｐゴシック"/>
      <family val="3"/>
      <charset val="128"/>
    </font>
    <font>
      <b/>
      <sz val="11"/>
      <color theme="1"/>
      <name val="ＭＳ Ｐゴシック"/>
      <family val="3"/>
      <charset val="128"/>
    </font>
    <font>
      <sz val="9"/>
      <color theme="1"/>
      <name val="ＭＳ Ｐゴシック"/>
      <family val="3"/>
      <charset val="128"/>
    </font>
    <font>
      <b/>
      <sz val="11"/>
      <color theme="1"/>
      <name val="游ゴシック"/>
      <family val="2"/>
      <charset val="128"/>
      <scheme val="minor"/>
    </font>
    <font>
      <sz val="11"/>
      <color theme="1"/>
      <name val="HGMaruGothicMPRO"/>
      <family val="3"/>
      <charset val="128"/>
    </font>
    <font>
      <sz val="11"/>
      <color rgb="FFFF0000"/>
      <name val="游ゴシック"/>
      <family val="3"/>
      <charset val="128"/>
      <scheme val="minor"/>
    </font>
    <font>
      <sz val="11"/>
      <name val="游ゴシック"/>
      <family val="2"/>
      <charset val="128"/>
      <scheme val="minor"/>
    </font>
    <font>
      <sz val="9"/>
      <name val="ＭＳ ゴシック"/>
      <family val="3"/>
      <charset val="128"/>
    </font>
    <font>
      <sz val="11"/>
      <color theme="1"/>
      <name val="游ゴシック"/>
      <family val="2"/>
      <charset val="128"/>
      <scheme val="minor"/>
    </font>
    <font>
      <b/>
      <sz val="11"/>
      <color theme="1"/>
      <name val="ＭＳ ゴシック"/>
      <family val="3"/>
      <charset val="128"/>
    </font>
    <font>
      <sz val="11"/>
      <color theme="1"/>
      <name val="ＭＳ ゴシック"/>
      <family val="3"/>
      <charset val="128"/>
    </font>
    <font>
      <sz val="10"/>
      <color theme="1"/>
      <name val="ＭＳ Ｐゴシック"/>
      <family val="3"/>
      <charset val="128"/>
    </font>
    <font>
      <b/>
      <sz val="11"/>
      <color theme="1"/>
      <name val="游ゴシック"/>
      <family val="3"/>
      <charset val="128"/>
      <scheme val="minor"/>
    </font>
    <font>
      <sz val="12"/>
      <color theme="1"/>
      <name val="游ゴシック"/>
      <family val="2"/>
      <charset val="128"/>
      <scheme val="minor"/>
    </font>
  </fonts>
  <fills count="6">
    <fill>
      <patternFill patternType="none"/>
    </fill>
    <fill>
      <patternFill patternType="gray125"/>
    </fill>
    <fill>
      <patternFill patternType="solid">
        <fgColor theme="4" tint="0.59999389629810485"/>
        <bgColor indexed="64"/>
      </patternFill>
    </fill>
    <fill>
      <patternFill patternType="solid">
        <fgColor rgb="FF99FF99"/>
        <bgColor indexed="64"/>
      </patternFill>
    </fill>
    <fill>
      <patternFill patternType="solid">
        <fgColor indexed="43"/>
        <bgColor indexed="64"/>
      </patternFill>
    </fill>
    <fill>
      <patternFill patternType="solid">
        <fgColor rgb="FFFFFF00"/>
        <bgColor indexed="64"/>
      </patternFill>
    </fill>
  </fills>
  <borders count="97">
    <border>
      <left/>
      <right/>
      <top/>
      <bottom/>
      <diagonal/>
    </border>
    <border>
      <left style="thick">
        <color indexed="64"/>
      </left>
      <right style="thin">
        <color indexed="64"/>
      </right>
      <top style="thick">
        <color indexed="64"/>
      </top>
      <bottom style="double">
        <color indexed="64"/>
      </bottom>
      <diagonal/>
    </border>
    <border>
      <left style="thin">
        <color indexed="64"/>
      </left>
      <right style="thin">
        <color indexed="64"/>
      </right>
      <top style="thick">
        <color indexed="64"/>
      </top>
      <bottom style="double">
        <color indexed="64"/>
      </bottom>
      <diagonal/>
    </border>
    <border>
      <left style="thin">
        <color indexed="64"/>
      </left>
      <right/>
      <top style="thick">
        <color indexed="64"/>
      </top>
      <bottom style="double">
        <color indexed="64"/>
      </bottom>
      <diagonal/>
    </border>
    <border>
      <left/>
      <right/>
      <top style="thick">
        <color indexed="64"/>
      </top>
      <bottom style="double">
        <color indexed="64"/>
      </bottom>
      <diagonal/>
    </border>
    <border>
      <left/>
      <right style="thin">
        <color indexed="64"/>
      </right>
      <top style="thick">
        <color indexed="64"/>
      </top>
      <bottom style="double">
        <color indexed="64"/>
      </bottom>
      <diagonal/>
    </border>
    <border>
      <left style="thin">
        <color indexed="64"/>
      </left>
      <right style="thick">
        <color indexed="64"/>
      </right>
      <top style="thick">
        <color indexed="64"/>
      </top>
      <bottom style="double">
        <color indexed="64"/>
      </bottom>
      <diagonal/>
    </border>
    <border>
      <left style="thick">
        <color indexed="64"/>
      </left>
      <right style="thin">
        <color indexed="64"/>
      </right>
      <top/>
      <bottom/>
      <diagonal/>
    </border>
    <border>
      <left style="thin">
        <color indexed="64"/>
      </left>
      <right style="thin">
        <color indexed="64"/>
      </right>
      <top style="double">
        <color indexed="64"/>
      </top>
      <bottom/>
      <diagonal/>
    </border>
    <border>
      <left style="thin">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thick">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ck">
        <color indexed="64"/>
      </right>
      <top/>
      <bottom/>
      <diagonal/>
    </border>
    <border>
      <left style="thin">
        <color indexed="64"/>
      </left>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ck">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thin">
        <color indexed="64"/>
      </right>
      <top style="dotted">
        <color indexed="64"/>
      </top>
      <bottom style="medium">
        <color indexed="64"/>
      </bottom>
      <diagonal/>
    </border>
    <border>
      <left style="thin">
        <color indexed="64"/>
      </left>
      <right style="thick">
        <color indexed="64"/>
      </right>
      <top/>
      <bottom style="medium">
        <color indexed="64"/>
      </bottom>
      <diagonal/>
    </border>
    <border>
      <left style="thin">
        <color indexed="64"/>
      </left>
      <right style="thin">
        <color indexed="64"/>
      </right>
      <top style="medium">
        <color indexed="64"/>
      </top>
      <bottom/>
      <diagonal/>
    </border>
    <border>
      <left style="dotted">
        <color indexed="64"/>
      </left>
      <right style="thin">
        <color indexed="64"/>
      </right>
      <top style="dotted">
        <color indexed="64"/>
      </top>
      <bottom/>
      <diagonal/>
    </border>
    <border>
      <left style="thick">
        <color indexed="64"/>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bottom/>
      <diagonal/>
    </border>
    <border>
      <left style="thick">
        <color indexed="64"/>
      </left>
      <right/>
      <top/>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top style="dotted">
        <color indexed="64"/>
      </top>
      <bottom/>
      <diagonal/>
    </border>
    <border>
      <left style="thick">
        <color indexed="64"/>
      </left>
      <right style="thin">
        <color indexed="64"/>
      </right>
      <top style="thick">
        <color indexed="64"/>
      </top>
      <bottom/>
      <diagonal/>
    </border>
    <border>
      <left/>
      <right/>
      <top style="thick">
        <color indexed="64"/>
      </top>
      <bottom/>
      <diagonal/>
    </border>
    <border>
      <left style="thin">
        <color indexed="64"/>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diagonal/>
    </border>
    <border>
      <left style="double">
        <color indexed="64"/>
      </left>
      <right style="double">
        <color indexed="64"/>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double">
        <color indexed="64"/>
      </right>
      <top/>
      <bottom style="thin">
        <color indexed="64"/>
      </bottom>
      <diagonal/>
    </border>
    <border>
      <left style="double">
        <color indexed="64"/>
      </left>
      <right style="double">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
      <left/>
      <right/>
      <top/>
      <bottom style="dotted">
        <color indexed="64"/>
      </bottom>
      <diagonal/>
    </border>
    <border>
      <left/>
      <right style="thin">
        <color indexed="64"/>
      </right>
      <top/>
      <bottom style="dotted">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ck">
        <color indexed="64"/>
      </left>
      <right/>
      <top style="medium">
        <color indexed="64"/>
      </top>
      <bottom/>
      <diagonal/>
    </border>
    <border>
      <left/>
      <right style="thick">
        <color indexed="64"/>
      </right>
      <top style="medium">
        <color indexed="64"/>
      </top>
      <bottom/>
      <diagonal/>
    </border>
    <border>
      <left/>
      <right style="thick">
        <color indexed="64"/>
      </right>
      <top/>
      <bottom/>
      <diagonal/>
    </border>
    <border>
      <left style="thin">
        <color indexed="64"/>
      </left>
      <right/>
      <top style="thick">
        <color indexed="64"/>
      </top>
      <bottom style="dotted">
        <color indexed="64"/>
      </bottom>
      <diagonal/>
    </border>
    <border>
      <left style="dotted">
        <color indexed="64"/>
      </left>
      <right style="thin">
        <color indexed="64"/>
      </right>
      <top style="dotted">
        <color indexed="64"/>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style="thin">
        <color indexed="64"/>
      </right>
      <top/>
      <bottom style="dotted">
        <color indexed="64"/>
      </bottom>
      <diagonal/>
    </border>
    <border>
      <left style="thick">
        <color indexed="64"/>
      </left>
      <right/>
      <top/>
      <bottom style="medium">
        <color indexed="64"/>
      </bottom>
      <diagonal/>
    </border>
    <border>
      <left/>
      <right style="thin">
        <color indexed="64"/>
      </right>
      <top/>
      <bottom style="thick">
        <color indexed="64"/>
      </bottom>
      <diagonal/>
    </border>
    <border>
      <left style="thin">
        <color indexed="64"/>
      </left>
      <right style="thin">
        <color indexed="64"/>
      </right>
      <top style="dotted">
        <color indexed="64"/>
      </top>
      <bottom style="thick">
        <color indexed="64"/>
      </bottom>
      <diagonal/>
    </border>
    <border>
      <left style="thin">
        <color indexed="64"/>
      </left>
      <right/>
      <top style="dotted">
        <color indexed="64"/>
      </top>
      <bottom style="thick">
        <color indexed="64"/>
      </bottom>
      <diagonal/>
    </border>
    <border>
      <left/>
      <right/>
      <top style="dotted">
        <color indexed="64"/>
      </top>
      <bottom style="thick">
        <color indexed="64"/>
      </bottom>
      <diagonal/>
    </border>
    <border>
      <left style="dotted">
        <color indexed="64"/>
      </left>
      <right style="thin">
        <color indexed="64"/>
      </right>
      <top style="dotted">
        <color indexed="64"/>
      </top>
      <bottom style="thick">
        <color indexed="64"/>
      </bottom>
      <diagonal/>
    </border>
  </borders>
  <cellStyleXfs count="4">
    <xf numFmtId="0" fontId="0" fillId="0" borderId="0">
      <alignment vertical="center"/>
    </xf>
    <xf numFmtId="0" fontId="1" fillId="0" borderId="0"/>
    <xf numFmtId="0" fontId="1" fillId="0" borderId="0">
      <alignment vertical="center"/>
    </xf>
    <xf numFmtId="0" fontId="1" fillId="0" borderId="0"/>
  </cellStyleXfs>
  <cellXfs count="357">
    <xf numFmtId="0" fontId="0" fillId="0" borderId="0" xfId="0">
      <alignment vertical="center"/>
    </xf>
    <xf numFmtId="0" fontId="2" fillId="0" borderId="0" xfId="1" applyFont="1" applyAlignment="1">
      <alignment horizontal="right"/>
    </xf>
    <xf numFmtId="0" fontId="4" fillId="0" borderId="0" xfId="1" applyFont="1"/>
    <xf numFmtId="0" fontId="1" fillId="0" borderId="0" xfId="2">
      <alignment vertical="center"/>
    </xf>
    <xf numFmtId="0" fontId="0" fillId="0" borderId="0" xfId="1" applyFont="1" applyAlignment="1">
      <alignment horizontal="center"/>
    </xf>
    <xf numFmtId="0" fontId="1" fillId="0" borderId="0" xfId="1"/>
    <xf numFmtId="0" fontId="8" fillId="0" borderId="0" xfId="1" applyFont="1"/>
    <xf numFmtId="0" fontId="9" fillId="0" borderId="0" xfId="1" applyFont="1"/>
    <xf numFmtId="0" fontId="1" fillId="0" borderId="1" xfId="1" applyBorder="1" applyAlignment="1">
      <alignment horizontal="center" vertical="center"/>
    </xf>
    <xf numFmtId="0" fontId="1" fillId="0" borderId="2" xfId="1" applyBorder="1" applyAlignment="1">
      <alignment horizontal="center" vertical="center"/>
    </xf>
    <xf numFmtId="0" fontId="10" fillId="0" borderId="2" xfId="1" applyFont="1" applyBorder="1" applyAlignment="1">
      <alignment horizontal="center" vertical="center"/>
    </xf>
    <xf numFmtId="0" fontId="9" fillId="0" borderId="3" xfId="1" applyFont="1" applyBorder="1" applyAlignment="1">
      <alignment horizontal="center" vertical="center"/>
    </xf>
    <xf numFmtId="0" fontId="0" fillId="0" borderId="6" xfId="1" applyFont="1" applyBorder="1" applyAlignment="1">
      <alignment horizontal="center" vertical="center"/>
    </xf>
    <xf numFmtId="0" fontId="1" fillId="0" borderId="0" xfId="1" applyAlignment="1">
      <alignment horizontal="center"/>
    </xf>
    <xf numFmtId="20" fontId="4" fillId="0" borderId="9" xfId="1" applyNumberFormat="1" applyFont="1" applyBorder="1" applyAlignment="1">
      <alignment horizontal="center" vertical="center" shrinkToFit="1"/>
    </xf>
    <xf numFmtId="0" fontId="9" fillId="0" borderId="10" xfId="1" applyFont="1" applyBorder="1" applyAlignment="1">
      <alignment horizontal="center" vertical="center" shrinkToFit="1"/>
    </xf>
    <xf numFmtId="0" fontId="1" fillId="0" borderId="11" xfId="1" applyBorder="1" applyAlignment="1">
      <alignment horizontal="center" vertical="center" shrinkToFit="1"/>
    </xf>
    <xf numFmtId="0" fontId="12" fillId="0" borderId="12" xfId="1" applyFont="1" applyBorder="1" applyAlignment="1">
      <alignment horizontal="center" vertical="center" shrinkToFit="1"/>
    </xf>
    <xf numFmtId="0" fontId="13" fillId="0" borderId="13" xfId="1" applyFont="1" applyBorder="1" applyAlignment="1">
      <alignment horizontal="center" vertical="center"/>
    </xf>
    <xf numFmtId="20" fontId="4" fillId="0" borderId="15" xfId="1" applyNumberFormat="1" applyFont="1" applyBorder="1" applyAlignment="1">
      <alignment horizontal="center" vertical="center" shrinkToFit="1"/>
    </xf>
    <xf numFmtId="0" fontId="9" fillId="0" borderId="16" xfId="1" applyFont="1" applyBorder="1" applyAlignment="1">
      <alignment horizontal="center" vertical="center" shrinkToFit="1"/>
    </xf>
    <xf numFmtId="0" fontId="1" fillId="0" borderId="17" xfId="1" applyBorder="1" applyAlignment="1">
      <alignment horizontal="center" vertical="center" shrinkToFit="1"/>
    </xf>
    <xf numFmtId="20" fontId="1" fillId="0" borderId="17" xfId="1" applyNumberFormat="1" applyBorder="1" applyAlignment="1">
      <alignment horizontal="center" vertical="center" shrinkToFit="1"/>
    </xf>
    <xf numFmtId="0" fontId="9" fillId="0" borderId="17" xfId="1" applyFont="1" applyBorder="1" applyAlignment="1">
      <alignment horizontal="center" vertical="center" shrinkToFit="1"/>
    </xf>
    <xf numFmtId="0" fontId="12" fillId="0" borderId="18" xfId="1" applyFont="1" applyBorder="1" applyAlignment="1">
      <alignment horizontal="center" vertical="center" shrinkToFit="1"/>
    </xf>
    <xf numFmtId="0" fontId="0" fillId="0" borderId="19" xfId="1" applyFont="1" applyBorder="1" applyAlignment="1">
      <alignment horizontal="center" vertical="center"/>
    </xf>
    <xf numFmtId="0" fontId="0" fillId="3" borderId="17" xfId="1" applyFont="1" applyFill="1" applyBorder="1" applyAlignment="1">
      <alignment horizontal="center" vertical="center" shrinkToFit="1"/>
    </xf>
    <xf numFmtId="0" fontId="12" fillId="3" borderId="21" xfId="1" applyFont="1" applyFill="1" applyBorder="1" applyAlignment="1">
      <alignment horizontal="center" vertical="center" shrinkToFit="1"/>
    </xf>
    <xf numFmtId="0" fontId="12" fillId="0" borderId="24" xfId="1" applyFont="1" applyBorder="1" applyAlignment="1">
      <alignment horizontal="center" vertical="center" shrinkToFit="1"/>
    </xf>
    <xf numFmtId="0" fontId="12" fillId="0" borderId="25" xfId="1" applyFont="1" applyBorder="1" applyAlignment="1">
      <alignment horizontal="center" vertical="center" shrinkToFit="1"/>
    </xf>
    <xf numFmtId="0" fontId="0" fillId="0" borderId="26" xfId="1" applyFont="1" applyBorder="1" applyAlignment="1">
      <alignment horizontal="center" vertical="center" shrinkToFit="1"/>
    </xf>
    <xf numFmtId="0" fontId="12" fillId="3" borderId="28" xfId="1" applyFont="1" applyFill="1" applyBorder="1" applyAlignment="1">
      <alignment horizontal="center" vertical="center" shrinkToFit="1"/>
    </xf>
    <xf numFmtId="0" fontId="0" fillId="0" borderId="13" xfId="1" applyFont="1" applyBorder="1" applyAlignment="1">
      <alignment horizontal="center" vertical="center"/>
    </xf>
    <xf numFmtId="0" fontId="9" fillId="0" borderId="24" xfId="1" applyFont="1" applyBorder="1" applyAlignment="1">
      <alignment horizontal="center" vertical="center" shrinkToFit="1"/>
    </xf>
    <xf numFmtId="0" fontId="1" fillId="0" borderId="33" xfId="1" applyBorder="1"/>
    <xf numFmtId="0" fontId="9" fillId="0" borderId="35" xfId="1" applyFont="1" applyBorder="1" applyAlignment="1">
      <alignment horizontal="center" vertical="center" shrinkToFit="1"/>
    </xf>
    <xf numFmtId="0" fontId="1" fillId="0" borderId="36" xfId="1" applyBorder="1" applyAlignment="1">
      <alignment horizontal="center" vertical="center" shrinkToFit="1"/>
    </xf>
    <xf numFmtId="20" fontId="1" fillId="0" borderId="36" xfId="1" applyNumberFormat="1" applyBorder="1" applyAlignment="1">
      <alignment horizontal="center" vertical="center" shrinkToFit="1"/>
    </xf>
    <xf numFmtId="0" fontId="0" fillId="0" borderId="26" xfId="1" applyFont="1" applyBorder="1" applyAlignment="1">
      <alignment horizontal="center" vertical="center"/>
    </xf>
    <xf numFmtId="0" fontId="0" fillId="0" borderId="13" xfId="1" applyFont="1" applyBorder="1" applyAlignment="1">
      <alignment horizontal="center"/>
    </xf>
    <xf numFmtId="0" fontId="1" fillId="0" borderId="14" xfId="1" applyBorder="1" applyAlignment="1">
      <alignment horizontal="center" vertical="center"/>
    </xf>
    <xf numFmtId="0" fontId="1" fillId="0" borderId="26" xfId="2" applyBorder="1" applyAlignment="1">
      <alignment horizontal="center" vertical="center"/>
    </xf>
    <xf numFmtId="20" fontId="1" fillId="0" borderId="37" xfId="1" applyNumberFormat="1" applyBorder="1" applyAlignment="1">
      <alignment horizontal="center" vertical="center" shrinkToFit="1"/>
    </xf>
    <xf numFmtId="0" fontId="9" fillId="0" borderId="37" xfId="1" applyFont="1" applyBorder="1" applyAlignment="1">
      <alignment horizontal="center" vertical="center" shrinkToFit="1"/>
    </xf>
    <xf numFmtId="0" fontId="1" fillId="0" borderId="0" xfId="1" applyAlignment="1">
      <alignment horizontal="center" vertical="center" shrinkToFit="1"/>
    </xf>
    <xf numFmtId="0" fontId="0" fillId="3" borderId="40" xfId="1" applyFont="1" applyFill="1" applyBorder="1" applyAlignment="1">
      <alignment horizontal="center" vertical="center" shrinkToFit="1"/>
    </xf>
    <xf numFmtId="0" fontId="0" fillId="0" borderId="19" xfId="1" applyFont="1" applyBorder="1" applyAlignment="1">
      <alignment horizontal="center"/>
    </xf>
    <xf numFmtId="0" fontId="15" fillId="0" borderId="0" xfId="1" applyFont="1" applyAlignment="1">
      <alignment horizontal="right"/>
    </xf>
    <xf numFmtId="0" fontId="15" fillId="0" borderId="0" xfId="1" applyFont="1" applyAlignment="1">
      <alignment vertical="center"/>
    </xf>
    <xf numFmtId="0" fontId="16" fillId="0" borderId="0" xfId="1" applyFont="1" applyAlignment="1">
      <alignment horizontal="center" vertical="center"/>
    </xf>
    <xf numFmtId="0" fontId="16" fillId="0" borderId="0" xfId="1" applyFont="1" applyAlignment="1">
      <alignment horizontal="center" vertical="center" shrinkToFit="1"/>
    </xf>
    <xf numFmtId="20" fontId="15" fillId="0" borderId="0" xfId="1" applyNumberFormat="1" applyFont="1" applyAlignment="1">
      <alignment horizontal="center" vertical="center"/>
    </xf>
    <xf numFmtId="0" fontId="17" fillId="0" borderId="0" xfId="1" applyFont="1" applyAlignment="1">
      <alignment horizontal="center" vertical="center"/>
    </xf>
    <xf numFmtId="0" fontId="17" fillId="0" borderId="0" xfId="1" applyFont="1" applyAlignment="1">
      <alignment horizontal="center" vertical="center" shrinkToFit="1"/>
    </xf>
    <xf numFmtId="0" fontId="16" fillId="0" borderId="0" xfId="1" applyFont="1"/>
    <xf numFmtId="0" fontId="18" fillId="0" borderId="0" xfId="1" applyFont="1" applyAlignment="1">
      <alignment horizontal="right"/>
    </xf>
    <xf numFmtId="0" fontId="19" fillId="0" borderId="0" xfId="1" applyFont="1" applyAlignment="1">
      <alignment vertical="center"/>
    </xf>
    <xf numFmtId="0" fontId="20" fillId="0" borderId="0" xfId="1" applyFont="1" applyAlignment="1">
      <alignment horizontal="center" vertical="center"/>
    </xf>
    <xf numFmtId="0" fontId="20" fillId="0" borderId="0" xfId="1" applyFont="1" applyAlignment="1">
      <alignment horizontal="center" vertical="center" shrinkToFit="1"/>
    </xf>
    <xf numFmtId="20" fontId="21" fillId="0" borderId="0" xfId="1" applyNumberFormat="1" applyFont="1" applyAlignment="1">
      <alignment horizontal="center" vertical="center"/>
    </xf>
    <xf numFmtId="0" fontId="22" fillId="0" borderId="0" xfId="1" applyFont="1" applyAlignment="1">
      <alignment horizontal="center" vertical="center"/>
    </xf>
    <xf numFmtId="0" fontId="22" fillId="0" borderId="0" xfId="1" applyFont="1" applyAlignment="1">
      <alignment horizontal="center" vertical="center" shrinkToFit="1"/>
    </xf>
    <xf numFmtId="0" fontId="18" fillId="0" borderId="0" xfId="1" applyFont="1"/>
    <xf numFmtId="0" fontId="20" fillId="0" borderId="0" xfId="2" applyFont="1">
      <alignment vertical="center"/>
    </xf>
    <xf numFmtId="0" fontId="23" fillId="0" borderId="0" xfId="1" applyFont="1" applyAlignment="1">
      <alignment vertical="center"/>
    </xf>
    <xf numFmtId="0" fontId="24" fillId="0" borderId="0" xfId="1" applyFont="1" applyAlignment="1">
      <alignment horizontal="center" vertical="center"/>
    </xf>
    <xf numFmtId="0" fontId="24" fillId="0" borderId="0" xfId="1" applyFont="1" applyAlignment="1">
      <alignment horizontal="center" vertical="center" shrinkToFit="1"/>
    </xf>
    <xf numFmtId="20" fontId="25" fillId="0" borderId="0" xfId="1" applyNumberFormat="1" applyFont="1" applyAlignment="1">
      <alignment horizontal="center" vertical="center"/>
    </xf>
    <xf numFmtId="0" fontId="20" fillId="0" borderId="0" xfId="1" applyFont="1" applyAlignment="1">
      <alignment vertical="center"/>
    </xf>
    <xf numFmtId="0" fontId="21" fillId="0" borderId="0" xfId="1" applyFont="1" applyAlignment="1">
      <alignment vertical="center"/>
    </xf>
    <xf numFmtId="0" fontId="22" fillId="0" borderId="0" xfId="1" applyFont="1" applyAlignment="1">
      <alignment vertical="center"/>
    </xf>
    <xf numFmtId="0" fontId="20" fillId="0" borderId="0" xfId="1" applyFont="1"/>
    <xf numFmtId="0" fontId="24" fillId="0" borderId="0" xfId="1" applyFont="1" applyAlignment="1">
      <alignment vertical="center"/>
    </xf>
    <xf numFmtId="0" fontId="25" fillId="0" borderId="0" xfId="1" applyFont="1" applyAlignment="1">
      <alignment vertical="center"/>
    </xf>
    <xf numFmtId="0" fontId="26" fillId="0" borderId="0" xfId="1" applyFont="1" applyAlignment="1">
      <alignment horizontal="right"/>
    </xf>
    <xf numFmtId="0" fontId="1" fillId="0" borderId="0" xfId="2" applyAlignment="1">
      <alignment horizontal="center" vertical="center"/>
    </xf>
    <xf numFmtId="0" fontId="1" fillId="0" borderId="50" xfId="2" applyBorder="1">
      <alignment vertical="center"/>
    </xf>
    <xf numFmtId="0" fontId="1" fillId="0" borderId="50" xfId="2" applyBorder="1" applyAlignment="1">
      <alignment horizontal="left"/>
    </xf>
    <xf numFmtId="0" fontId="10" fillId="0" borderId="50" xfId="2" applyFont="1" applyBorder="1" applyAlignment="1">
      <alignment horizontal="left"/>
    </xf>
    <xf numFmtId="0" fontId="2" fillId="0" borderId="50" xfId="2" applyFont="1" applyBorder="1" applyAlignment="1">
      <alignment horizontal="left" vertical="center"/>
    </xf>
    <xf numFmtId="0" fontId="1" fillId="0" borderId="50" xfId="2" applyBorder="1" applyAlignment="1">
      <alignment horizontal="left" vertical="center"/>
    </xf>
    <xf numFmtId="0" fontId="1" fillId="0" borderId="50" xfId="2" applyBorder="1" applyAlignment="1">
      <alignment horizontal="left" vertical="center" wrapText="1"/>
    </xf>
    <xf numFmtId="0" fontId="28" fillId="0" borderId="0" xfId="2" applyFont="1">
      <alignment vertical="center"/>
    </xf>
    <xf numFmtId="0" fontId="10" fillId="0" borderId="0" xfId="2" applyFont="1">
      <alignment vertical="center"/>
    </xf>
    <xf numFmtId="0" fontId="10" fillId="0" borderId="0" xfId="2" applyFont="1" applyAlignment="1">
      <alignment vertical="center" shrinkToFit="1"/>
    </xf>
    <xf numFmtId="0" fontId="10" fillId="0" borderId="0" xfId="2" applyFont="1" applyAlignment="1">
      <alignment horizontal="center" vertical="center" shrinkToFit="1"/>
    </xf>
    <xf numFmtId="0" fontId="8" fillId="0" borderId="0" xfId="2" applyFont="1">
      <alignment vertical="center"/>
    </xf>
    <xf numFmtId="0" fontId="8" fillId="0" borderId="0" xfId="2" applyFont="1" applyAlignment="1">
      <alignment horizontal="center" vertical="center" shrinkToFit="1"/>
    </xf>
    <xf numFmtId="0" fontId="8" fillId="0" borderId="0" xfId="2" applyFont="1" applyAlignment="1">
      <alignment vertical="center" shrinkToFit="1"/>
    </xf>
    <xf numFmtId="0" fontId="10" fillId="0" borderId="50" xfId="2" applyFont="1" applyBorder="1" applyAlignment="1">
      <alignment horizontal="center" vertical="center"/>
    </xf>
    <xf numFmtId="0" fontId="10" fillId="0" borderId="50" xfId="2" applyFont="1" applyBorder="1" applyAlignment="1">
      <alignment horizontal="center" vertical="center" shrinkToFit="1"/>
    </xf>
    <xf numFmtId="177" fontId="10" fillId="0" borderId="50" xfId="2" applyNumberFormat="1" applyFont="1" applyBorder="1" applyAlignment="1">
      <alignment horizontal="center" vertical="center"/>
    </xf>
    <xf numFmtId="49" fontId="10" fillId="0" borderId="50" xfId="2" applyNumberFormat="1" applyFont="1" applyBorder="1" applyAlignment="1">
      <alignment horizontal="center" vertical="center" shrinkToFit="1"/>
    </xf>
    <xf numFmtId="0" fontId="10" fillId="0" borderId="50" xfId="2" applyFont="1" applyBorder="1" applyAlignment="1">
      <alignment horizontal="left" vertical="center" shrinkToFit="1"/>
    </xf>
    <xf numFmtId="0" fontId="1" fillId="0" borderId="52" xfId="2" applyBorder="1">
      <alignment vertical="center"/>
    </xf>
    <xf numFmtId="0" fontId="29" fillId="0" borderId="53" xfId="2" applyFont="1" applyBorder="1" applyAlignment="1">
      <alignment horizontal="center" vertical="center"/>
    </xf>
    <xf numFmtId="0" fontId="1" fillId="0" borderId="54" xfId="2" applyBorder="1" applyAlignment="1">
      <alignment horizontal="center" vertical="center"/>
    </xf>
    <xf numFmtId="0" fontId="1" fillId="0" borderId="50" xfId="2" applyBorder="1" applyAlignment="1">
      <alignment horizontal="center" vertical="center"/>
    </xf>
    <xf numFmtId="0" fontId="1" fillId="0" borderId="59" xfId="2" applyBorder="1" applyAlignment="1">
      <alignment horizontal="center" vertical="center" shrinkToFit="1"/>
    </xf>
    <xf numFmtId="0" fontId="1" fillId="0" borderId="0" xfId="2" applyAlignment="1">
      <alignment vertical="center" shrinkToFit="1"/>
    </xf>
    <xf numFmtId="0" fontId="33" fillId="0" borderId="18" xfId="1" applyFont="1" applyBorder="1" applyAlignment="1">
      <alignment horizontal="center" vertical="center" shrinkToFit="1"/>
    </xf>
    <xf numFmtId="0" fontId="33" fillId="0" borderId="38" xfId="1" applyFont="1" applyBorder="1" applyAlignment="1">
      <alignment horizontal="center" vertical="center" shrinkToFit="1"/>
    </xf>
    <xf numFmtId="0" fontId="33" fillId="0" borderId="17" xfId="1" applyFont="1" applyBorder="1" applyAlignment="1">
      <alignment horizontal="center" vertical="center" shrinkToFit="1"/>
    </xf>
    <xf numFmtId="0" fontId="33" fillId="0" borderId="37" xfId="1" applyFont="1" applyBorder="1" applyAlignment="1">
      <alignment horizontal="center" vertical="center" shrinkToFit="1"/>
    </xf>
    <xf numFmtId="0" fontId="35" fillId="0" borderId="12" xfId="1" applyFont="1" applyBorder="1" applyAlignment="1">
      <alignment horizontal="center" vertical="center" shrinkToFit="1"/>
    </xf>
    <xf numFmtId="20" fontId="4" fillId="0" borderId="73" xfId="1" applyNumberFormat="1" applyFont="1" applyBorder="1" applyAlignment="1">
      <alignment horizontal="center" vertical="center" shrinkToFit="1"/>
    </xf>
    <xf numFmtId="0" fontId="9" fillId="0" borderId="74" xfId="1" applyFont="1" applyBorder="1" applyAlignment="1">
      <alignment horizontal="center" vertical="center" shrinkToFit="1"/>
    </xf>
    <xf numFmtId="0" fontId="1" fillId="0" borderId="52" xfId="2" applyBorder="1" applyAlignment="1">
      <alignment horizontal="center" vertical="center"/>
    </xf>
    <xf numFmtId="49" fontId="1" fillId="0" borderId="55" xfId="2" applyNumberFormat="1" applyBorder="1" applyAlignment="1">
      <alignment horizontal="center" vertical="center"/>
    </xf>
    <xf numFmtId="0" fontId="1" fillId="0" borderId="56" xfId="2" applyBorder="1" applyAlignment="1">
      <alignment horizontal="center" vertical="center"/>
    </xf>
    <xf numFmtId="0" fontId="1" fillId="0" borderId="32" xfId="2" applyBorder="1" applyAlignment="1">
      <alignment horizontal="center" vertical="center"/>
    </xf>
    <xf numFmtId="0" fontId="1" fillId="0" borderId="51" xfId="2" applyBorder="1" applyAlignment="1">
      <alignment horizontal="center" vertical="center"/>
    </xf>
    <xf numFmtId="0" fontId="1" fillId="0" borderId="39" xfId="2" applyBorder="1" applyAlignment="1">
      <alignment horizontal="center" vertical="center"/>
    </xf>
    <xf numFmtId="0" fontId="1" fillId="0" borderId="76" xfId="1" applyBorder="1" applyAlignment="1">
      <alignment horizontal="center" vertical="center" shrinkToFit="1"/>
    </xf>
    <xf numFmtId="0" fontId="12" fillId="0" borderId="77" xfId="1" applyFont="1" applyBorder="1" applyAlignment="1">
      <alignment horizontal="center" vertical="center" shrinkToFit="1"/>
    </xf>
    <xf numFmtId="0" fontId="0" fillId="0" borderId="80" xfId="1" applyFont="1" applyBorder="1" applyAlignment="1">
      <alignment horizontal="center" vertical="center"/>
    </xf>
    <xf numFmtId="0" fontId="29" fillId="0" borderId="0" xfId="1" applyFont="1" applyAlignment="1">
      <alignment horizontal="right"/>
    </xf>
    <xf numFmtId="0" fontId="9" fillId="0" borderId="45" xfId="1" applyFont="1" applyBorder="1" applyAlignment="1">
      <alignment horizontal="center" vertical="center" shrinkToFit="1"/>
    </xf>
    <xf numFmtId="0" fontId="33" fillId="0" borderId="45" xfId="1" applyFont="1" applyBorder="1" applyAlignment="1">
      <alignment horizontal="center" vertical="center" shrinkToFit="1"/>
    </xf>
    <xf numFmtId="0" fontId="1" fillId="0" borderId="52" xfId="2" applyBorder="1" applyAlignment="1">
      <alignment horizontal="center" vertical="center" shrinkToFit="1"/>
    </xf>
    <xf numFmtId="0" fontId="1" fillId="0" borderId="55" xfId="2" applyBorder="1" applyAlignment="1">
      <alignment horizontal="center" vertical="center" shrinkToFit="1"/>
    </xf>
    <xf numFmtId="0" fontId="1" fillId="0" borderId="32" xfId="2" applyBorder="1" applyAlignment="1">
      <alignment horizontal="center" vertical="center" shrinkToFit="1"/>
    </xf>
    <xf numFmtId="0" fontId="1" fillId="0" borderId="0" xfId="2" applyAlignment="1">
      <alignment horizontal="center" vertical="center" shrinkToFit="1"/>
    </xf>
    <xf numFmtId="0" fontId="37" fillId="0" borderId="0" xfId="0" applyFont="1">
      <alignment vertical="center"/>
    </xf>
    <xf numFmtId="0" fontId="1" fillId="0" borderId="12" xfId="1" applyBorder="1" applyAlignment="1">
      <alignment horizontal="center" vertical="center" shrinkToFit="1"/>
    </xf>
    <xf numFmtId="0" fontId="1" fillId="0" borderId="18" xfId="1" applyBorder="1" applyAlignment="1">
      <alignment horizontal="center" vertical="center" shrinkToFit="1"/>
    </xf>
    <xf numFmtId="0" fontId="1" fillId="0" borderId="63" xfId="2" applyBorder="1" applyAlignment="1">
      <alignment horizontal="center" vertical="center"/>
    </xf>
    <xf numFmtId="0" fontId="1" fillId="0" borderId="64" xfId="2" applyBorder="1" applyAlignment="1">
      <alignment horizontal="center" vertical="center"/>
    </xf>
    <xf numFmtId="49" fontId="1" fillId="0" borderId="51" xfId="2" applyNumberFormat="1" applyBorder="1" applyAlignment="1">
      <alignment horizontal="center" vertical="center"/>
    </xf>
    <xf numFmtId="0" fontId="40" fillId="0" borderId="10" xfId="1" applyFont="1" applyBorder="1" applyAlignment="1">
      <alignment horizontal="center" vertical="center" shrinkToFit="1"/>
    </xf>
    <xf numFmtId="49" fontId="1" fillId="0" borderId="11" xfId="1" applyNumberFormat="1" applyBorder="1" applyAlignment="1">
      <alignment horizontal="center" vertical="center" shrinkToFit="1"/>
    </xf>
    <xf numFmtId="0" fontId="40" fillId="0" borderId="11" xfId="1" applyFont="1" applyBorder="1" applyAlignment="1">
      <alignment horizontal="center" vertical="center" shrinkToFit="1"/>
    </xf>
    <xf numFmtId="0" fontId="40" fillId="0" borderId="16" xfId="1" applyFont="1" applyBorder="1" applyAlignment="1">
      <alignment horizontal="center" vertical="center" shrinkToFit="1"/>
    </xf>
    <xf numFmtId="49" fontId="1" fillId="0" borderId="17" xfId="1" applyNumberFormat="1" applyBorder="1" applyAlignment="1">
      <alignment horizontal="center" vertical="center" shrinkToFit="1"/>
    </xf>
    <xf numFmtId="0" fontId="40" fillId="0" borderId="17" xfId="1" applyFont="1" applyBorder="1" applyAlignment="1">
      <alignment horizontal="center" vertical="center" shrinkToFit="1"/>
    </xf>
    <xf numFmtId="0" fontId="40" fillId="0" borderId="20" xfId="1" applyFont="1" applyBorder="1" applyAlignment="1">
      <alignment horizontal="center" vertical="center" shrinkToFit="1"/>
    </xf>
    <xf numFmtId="20" fontId="1" fillId="0" borderId="11" xfId="1" applyNumberFormat="1" applyBorder="1" applyAlignment="1">
      <alignment horizontal="center" vertical="center" shrinkToFit="1"/>
    </xf>
    <xf numFmtId="0" fontId="40" fillId="0" borderId="30" xfId="1" applyFont="1" applyBorder="1" applyAlignment="1">
      <alignment horizontal="center" vertical="center" shrinkToFit="1"/>
    </xf>
    <xf numFmtId="0" fontId="1" fillId="0" borderId="24" xfId="1" applyBorder="1" applyAlignment="1">
      <alignment horizontal="center" vertical="center" shrinkToFit="1"/>
    </xf>
    <xf numFmtId="20" fontId="1" fillId="0" borderId="24" xfId="1" applyNumberFormat="1" applyBorder="1" applyAlignment="1">
      <alignment horizontal="center" vertical="center" shrinkToFit="1"/>
    </xf>
    <xf numFmtId="0" fontId="40" fillId="0" borderId="24" xfId="1" applyFont="1" applyBorder="1" applyAlignment="1">
      <alignment horizontal="center" vertical="center" shrinkToFit="1"/>
    </xf>
    <xf numFmtId="0" fontId="1" fillId="0" borderId="31" xfId="1" applyBorder="1" applyAlignment="1">
      <alignment horizontal="center" vertical="center" shrinkToFit="1"/>
    </xf>
    <xf numFmtId="0" fontId="40" fillId="0" borderId="35" xfId="1" applyFont="1" applyBorder="1" applyAlignment="1">
      <alignment horizontal="center" vertical="center" shrinkToFit="1"/>
    </xf>
    <xf numFmtId="0" fontId="40" fillId="0" borderId="36" xfId="1" applyFont="1" applyBorder="1" applyAlignment="1">
      <alignment horizontal="center" vertical="center" shrinkToFit="1"/>
    </xf>
    <xf numFmtId="0" fontId="1" fillId="0" borderId="25" xfId="1" applyBorder="1" applyAlignment="1">
      <alignment horizontal="center" vertical="center" shrinkToFit="1"/>
    </xf>
    <xf numFmtId="0" fontId="40" fillId="0" borderId="74" xfId="1" applyFont="1" applyBorder="1" applyAlignment="1">
      <alignment horizontal="center" vertical="center" shrinkToFit="1"/>
    </xf>
    <xf numFmtId="0" fontId="1" fillId="0" borderId="40" xfId="1" applyBorder="1" applyAlignment="1">
      <alignment horizontal="center" vertical="center" shrinkToFit="1"/>
    </xf>
    <xf numFmtId="49" fontId="1" fillId="0" borderId="40" xfId="1" applyNumberFormat="1" applyBorder="1" applyAlignment="1">
      <alignment horizontal="center" vertical="center" shrinkToFit="1"/>
    </xf>
    <xf numFmtId="0" fontId="40" fillId="0" borderId="40" xfId="1" applyFont="1" applyBorder="1" applyAlignment="1">
      <alignment horizontal="center" vertical="center" shrinkToFit="1"/>
    </xf>
    <xf numFmtId="0" fontId="1" fillId="0" borderId="75" xfId="1" applyBorder="1" applyAlignment="1">
      <alignment horizontal="center" vertical="center" shrinkToFit="1"/>
    </xf>
    <xf numFmtId="0" fontId="9" fillId="0" borderId="0" xfId="1" applyFont="1" applyAlignment="1">
      <alignment horizontal="center" vertical="center" shrinkToFit="1"/>
    </xf>
    <xf numFmtId="0" fontId="0" fillId="0" borderId="83" xfId="1" applyFont="1" applyBorder="1" applyAlignment="1">
      <alignment horizontal="center" vertical="center"/>
    </xf>
    <xf numFmtId="0" fontId="9" fillId="0" borderId="84" xfId="1" applyFont="1" applyBorder="1" applyAlignment="1">
      <alignment horizontal="center" vertical="center" shrinkToFit="1"/>
    </xf>
    <xf numFmtId="0" fontId="0" fillId="0" borderId="43" xfId="1" applyFont="1" applyBorder="1" applyAlignment="1">
      <alignment horizontal="center"/>
    </xf>
    <xf numFmtId="0" fontId="0" fillId="0" borderId="46" xfId="1" applyFont="1" applyBorder="1" applyAlignment="1">
      <alignment horizontal="center" vertical="center"/>
    </xf>
    <xf numFmtId="20" fontId="1" fillId="0" borderId="40" xfId="1" applyNumberFormat="1" applyBorder="1" applyAlignment="1">
      <alignment horizontal="center" vertical="center" shrinkToFit="1"/>
    </xf>
    <xf numFmtId="0" fontId="40" fillId="0" borderId="76" xfId="1" applyFont="1" applyBorder="1" applyAlignment="1">
      <alignment horizontal="center" vertical="center" shrinkToFit="1"/>
    </xf>
    <xf numFmtId="0" fontId="1" fillId="0" borderId="77" xfId="1" applyBorder="1" applyAlignment="1">
      <alignment horizontal="center" vertical="center" shrinkToFit="1"/>
    </xf>
    <xf numFmtId="0" fontId="33" fillId="0" borderId="24" xfId="1" applyFont="1" applyBorder="1" applyAlignment="1">
      <alignment horizontal="center" vertical="center" shrinkToFit="1"/>
    </xf>
    <xf numFmtId="0" fontId="33" fillId="0" borderId="31" xfId="1" applyFont="1" applyBorder="1" applyAlignment="1">
      <alignment horizontal="center" vertical="center" shrinkToFit="1"/>
    </xf>
    <xf numFmtId="0" fontId="0" fillId="3" borderId="36" xfId="1" applyFont="1" applyFill="1" applyBorder="1" applyAlignment="1">
      <alignment horizontal="center" vertical="center" shrinkToFit="1"/>
    </xf>
    <xf numFmtId="0" fontId="12" fillId="3" borderId="85" xfId="1" applyFont="1" applyFill="1" applyBorder="1" applyAlignment="1">
      <alignment horizontal="center" vertical="center" shrinkToFit="1"/>
    </xf>
    <xf numFmtId="0" fontId="9" fillId="0" borderId="32" xfId="1" applyFont="1" applyBorder="1" applyAlignment="1">
      <alignment horizontal="center" vertical="center" shrinkToFit="1"/>
    </xf>
    <xf numFmtId="0" fontId="9" fillId="0" borderId="87" xfId="1" applyFont="1" applyBorder="1" applyAlignment="1">
      <alignment horizontal="center" vertical="center" shrinkToFit="1"/>
    </xf>
    <xf numFmtId="0" fontId="33" fillId="0" borderId="88" xfId="1" applyFont="1" applyBorder="1" applyAlignment="1">
      <alignment horizontal="center" vertical="center" shrinkToFit="1"/>
    </xf>
    <xf numFmtId="20" fontId="1" fillId="0" borderId="88" xfId="1" applyNumberFormat="1" applyBorder="1" applyAlignment="1">
      <alignment horizontal="center" vertical="center" shrinkToFit="1"/>
    </xf>
    <xf numFmtId="0" fontId="9" fillId="0" borderId="88" xfId="1" applyFont="1" applyBorder="1" applyAlignment="1">
      <alignment horizontal="center" vertical="center" shrinkToFit="1"/>
    </xf>
    <xf numFmtId="0" fontId="33" fillId="0" borderId="89" xfId="1" applyFont="1" applyBorder="1" applyAlignment="1">
      <alignment horizontal="center" vertical="center" shrinkToFit="1"/>
    </xf>
    <xf numFmtId="0" fontId="9" fillId="0" borderId="32" xfId="1" applyFont="1" applyBorder="1" applyAlignment="1">
      <alignment horizontal="center" vertical="center"/>
    </xf>
    <xf numFmtId="0" fontId="33" fillId="0" borderId="0" xfId="1" applyFont="1" applyAlignment="1">
      <alignment horizontal="center" vertical="center" shrinkToFit="1"/>
    </xf>
    <xf numFmtId="20" fontId="1" fillId="0" borderId="0" xfId="1" applyNumberFormat="1" applyAlignment="1">
      <alignment horizontal="center" vertical="center" shrinkToFit="1"/>
    </xf>
    <xf numFmtId="0" fontId="34" fillId="0" borderId="0" xfId="1" applyFont="1" applyAlignment="1">
      <alignment horizontal="center" vertical="center" shrinkToFit="1"/>
    </xf>
    <xf numFmtId="0" fontId="0" fillId="0" borderId="0" xfId="1" applyFont="1" applyAlignment="1">
      <alignment horizontal="center" vertical="center"/>
    </xf>
    <xf numFmtId="0" fontId="0" fillId="0" borderId="0" xfId="1" applyFont="1" applyAlignment="1">
      <alignment horizontal="center" vertical="center" shrinkToFit="1"/>
    </xf>
    <xf numFmtId="0" fontId="12" fillId="0" borderId="0" xfId="1" applyFont="1" applyAlignment="1">
      <alignment horizontal="center" vertical="center" shrinkToFit="1"/>
    </xf>
    <xf numFmtId="0" fontId="9" fillId="0" borderId="94" xfId="1" applyFont="1" applyBorder="1" applyAlignment="1">
      <alignment horizontal="center" vertical="center" shrinkToFit="1"/>
    </xf>
    <xf numFmtId="20" fontId="1" fillId="0" borderId="95" xfId="1" applyNumberFormat="1" applyBorder="1" applyAlignment="1">
      <alignment horizontal="center" vertical="center" shrinkToFit="1"/>
    </xf>
    <xf numFmtId="0" fontId="33" fillId="0" borderId="92" xfId="1" applyFont="1" applyBorder="1" applyAlignment="1">
      <alignment horizontal="center" vertical="center" shrinkToFit="1"/>
    </xf>
    <xf numFmtId="0" fontId="0" fillId="3" borderId="95" xfId="1" applyFont="1" applyFill="1" applyBorder="1" applyAlignment="1">
      <alignment horizontal="center" vertical="center" shrinkToFit="1"/>
    </xf>
    <xf numFmtId="0" fontId="12" fillId="3" borderId="96" xfId="1" applyFont="1" applyFill="1" applyBorder="1" applyAlignment="1">
      <alignment horizontal="center" vertical="center" shrinkToFit="1"/>
    </xf>
    <xf numFmtId="20" fontId="43" fillId="0" borderId="34" xfId="1" applyNumberFormat="1" applyFont="1" applyBorder="1" applyAlignment="1">
      <alignment horizontal="center" vertical="center" shrinkToFit="1"/>
    </xf>
    <xf numFmtId="20" fontId="43" fillId="0" borderId="15" xfId="1" applyNumberFormat="1" applyFont="1" applyBorder="1" applyAlignment="1">
      <alignment horizontal="center" vertical="center" shrinkToFit="1"/>
    </xf>
    <xf numFmtId="20" fontId="43" fillId="0" borderId="9" xfId="1" applyNumberFormat="1" applyFont="1" applyBorder="1" applyAlignment="1">
      <alignment horizontal="center" vertical="center" shrinkToFit="1"/>
    </xf>
    <xf numFmtId="20" fontId="43" fillId="0" borderId="73" xfId="1" applyNumberFormat="1" applyFont="1" applyBorder="1" applyAlignment="1">
      <alignment horizontal="center" vertical="center" shrinkToFit="1"/>
    </xf>
    <xf numFmtId="20" fontId="43" fillId="0" borderId="93" xfId="1" applyNumberFormat="1" applyFont="1" applyBorder="1" applyAlignment="1">
      <alignment horizontal="center" vertical="center" shrinkToFit="1"/>
    </xf>
    <xf numFmtId="20" fontId="43" fillId="0" borderId="42" xfId="1" applyNumberFormat="1" applyFont="1" applyBorder="1" applyAlignment="1">
      <alignment horizontal="center" vertical="center" shrinkToFit="1"/>
    </xf>
    <xf numFmtId="20" fontId="43" fillId="0" borderId="0" xfId="1" applyNumberFormat="1" applyFont="1" applyAlignment="1">
      <alignment horizontal="center" vertical="center" shrinkToFit="1"/>
    </xf>
    <xf numFmtId="0" fontId="44" fillId="0" borderId="14" xfId="1" applyFont="1" applyBorder="1" applyAlignment="1">
      <alignment horizontal="center" vertical="center"/>
    </xf>
    <xf numFmtId="20" fontId="43" fillId="0" borderId="14" xfId="1" applyNumberFormat="1" applyFont="1" applyBorder="1" applyAlignment="1">
      <alignment horizontal="center" vertical="center" shrinkToFit="1"/>
    </xf>
    <xf numFmtId="20" fontId="43" fillId="0" borderId="86" xfId="1" applyNumberFormat="1" applyFont="1" applyBorder="1" applyAlignment="1">
      <alignment horizontal="center" vertical="center" shrinkToFit="1"/>
    </xf>
    <xf numFmtId="20" fontId="43" fillId="0" borderId="90" xfId="1" applyNumberFormat="1" applyFont="1" applyBorder="1" applyAlignment="1">
      <alignment horizontal="center" vertical="center" shrinkToFit="1"/>
    </xf>
    <xf numFmtId="0" fontId="41" fillId="0" borderId="7" xfId="1" applyFont="1" applyBorder="1" applyAlignment="1">
      <alignment horizontal="center" vertical="center"/>
    </xf>
    <xf numFmtId="176" fontId="43" fillId="2" borderId="7" xfId="1" applyNumberFormat="1" applyFont="1" applyFill="1" applyBorder="1" applyAlignment="1">
      <alignment horizontal="center" vertical="center"/>
    </xf>
    <xf numFmtId="56" fontId="43" fillId="0" borderId="7" xfId="1" applyNumberFormat="1" applyFont="1" applyBorder="1" applyAlignment="1">
      <alignment horizontal="center" vertical="center"/>
    </xf>
    <xf numFmtId="0" fontId="43" fillId="0" borderId="7" xfId="1" applyFont="1" applyBorder="1" applyAlignment="1">
      <alignment horizontal="center" vertical="center"/>
    </xf>
    <xf numFmtId="56" fontId="43" fillId="0" borderId="22" xfId="1" applyNumberFormat="1" applyFont="1" applyBorder="1" applyAlignment="1">
      <alignment horizontal="center" vertical="center"/>
    </xf>
    <xf numFmtId="0" fontId="41" fillId="0" borderId="29" xfId="1" applyFont="1" applyBorder="1" applyAlignment="1">
      <alignment horizontal="center" vertical="center"/>
    </xf>
    <xf numFmtId="0" fontId="33" fillId="0" borderId="27" xfId="1" applyFont="1" applyBorder="1" applyAlignment="1">
      <alignment horizontal="center" vertical="center"/>
    </xf>
    <xf numFmtId="0" fontId="34" fillId="0" borderId="14" xfId="1" applyFont="1" applyBorder="1" applyAlignment="1">
      <alignment horizontal="center" vertical="center"/>
    </xf>
    <xf numFmtId="0" fontId="43" fillId="0" borderId="22" xfId="1" applyFont="1" applyBorder="1" applyAlignment="1">
      <alignment horizontal="center" vertical="center"/>
    </xf>
    <xf numFmtId="0" fontId="33" fillId="0" borderId="23" xfId="1" applyFont="1" applyBorder="1" applyAlignment="1">
      <alignment horizontal="center" vertical="center"/>
    </xf>
    <xf numFmtId="56" fontId="42" fillId="2" borderId="7" xfId="1" applyNumberFormat="1" applyFont="1" applyFill="1" applyBorder="1" applyAlignment="1">
      <alignment horizontal="center" vertical="center"/>
    </xf>
    <xf numFmtId="176" fontId="43" fillId="2" borderId="22" xfId="1" applyNumberFormat="1" applyFont="1" applyFill="1" applyBorder="1" applyAlignment="1">
      <alignment horizontal="center" vertical="center"/>
    </xf>
    <xf numFmtId="56" fontId="42" fillId="0" borderId="22" xfId="1" applyNumberFormat="1" applyFont="1" applyBorder="1" applyAlignment="1">
      <alignment horizontal="center" vertical="center"/>
    </xf>
    <xf numFmtId="0" fontId="34" fillId="0" borderId="14" xfId="1" applyFont="1" applyBorder="1" applyAlignment="1">
      <alignment vertical="center"/>
    </xf>
    <xf numFmtId="176" fontId="43" fillId="0" borderId="7" xfId="1" applyNumberFormat="1" applyFont="1" applyBorder="1" applyAlignment="1">
      <alignment horizontal="center" vertical="center"/>
    </xf>
    <xf numFmtId="176" fontId="43" fillId="0" borderId="22" xfId="1" applyNumberFormat="1" applyFont="1" applyBorder="1" applyAlignment="1">
      <alignment horizontal="center" vertical="center"/>
    </xf>
    <xf numFmtId="56" fontId="45" fillId="2" borderId="7" xfId="1" applyNumberFormat="1" applyFont="1" applyFill="1" applyBorder="1" applyAlignment="1">
      <alignment horizontal="center" vertical="center"/>
    </xf>
    <xf numFmtId="0" fontId="34" fillId="0" borderId="23" xfId="1" applyFont="1" applyBorder="1" applyAlignment="1">
      <alignment horizontal="center" vertical="center"/>
    </xf>
    <xf numFmtId="56" fontId="42" fillId="0" borderId="0" xfId="1" applyNumberFormat="1" applyFont="1" applyAlignment="1">
      <alignment horizontal="center" vertical="center"/>
    </xf>
    <xf numFmtId="0" fontId="34" fillId="0" borderId="0" xfId="1" applyFont="1" applyAlignment="1">
      <alignment horizontal="center" vertical="center"/>
    </xf>
    <xf numFmtId="0" fontId="33" fillId="0" borderId="7" xfId="1" applyFont="1" applyBorder="1" applyAlignment="1">
      <alignment horizontal="center" vertical="center"/>
    </xf>
    <xf numFmtId="0" fontId="33" fillId="0" borderId="14" xfId="1" applyFont="1" applyBorder="1" applyAlignment="1">
      <alignment horizontal="center" vertical="center"/>
    </xf>
    <xf numFmtId="0" fontId="33" fillId="0" borderId="7" xfId="2" applyFont="1" applyBorder="1">
      <alignment vertical="center"/>
    </xf>
    <xf numFmtId="14" fontId="43" fillId="0" borderId="7" xfId="1" applyNumberFormat="1" applyFont="1" applyBorder="1" applyAlignment="1">
      <alignment horizontal="center" vertical="center"/>
    </xf>
    <xf numFmtId="0" fontId="41" fillId="0" borderId="41" xfId="1" applyFont="1" applyBorder="1" applyAlignment="1">
      <alignment horizontal="center" vertical="center"/>
    </xf>
    <xf numFmtId="56" fontId="42" fillId="0" borderId="78" xfId="1" applyNumberFormat="1" applyFont="1" applyBorder="1" applyAlignment="1">
      <alignment horizontal="center" vertical="center"/>
    </xf>
    <xf numFmtId="176" fontId="43" fillId="0" borderId="33" xfId="1" applyNumberFormat="1" applyFont="1" applyBorder="1" applyAlignment="1">
      <alignment horizontal="center" vertical="center"/>
    </xf>
    <xf numFmtId="176" fontId="43" fillId="0" borderId="91" xfId="1" applyNumberFormat="1" applyFont="1" applyBorder="1" applyAlignment="1">
      <alignment horizontal="center" vertical="center"/>
    </xf>
    <xf numFmtId="0" fontId="1" fillId="0" borderId="51" xfId="2" applyBorder="1">
      <alignment vertical="center"/>
    </xf>
    <xf numFmtId="0" fontId="37" fillId="0" borderId="50" xfId="0" applyFont="1" applyBorder="1" applyAlignment="1">
      <alignment vertical="center" shrinkToFit="1"/>
    </xf>
    <xf numFmtId="49" fontId="1" fillId="0" borderId="37" xfId="1" applyNumberFormat="1" applyBorder="1" applyAlignment="1">
      <alignment horizontal="center" vertical="center" shrinkToFit="1"/>
    </xf>
    <xf numFmtId="49" fontId="1" fillId="0" borderId="36" xfId="1" applyNumberFormat="1" applyBorder="1" applyAlignment="1">
      <alignment horizontal="center" vertical="center" shrinkToFit="1"/>
    </xf>
    <xf numFmtId="0" fontId="1" fillId="0" borderId="51" xfId="2" applyBorder="1" applyAlignment="1">
      <alignment horizontal="center" vertical="center"/>
    </xf>
    <xf numFmtId="56" fontId="1" fillId="0" borderId="17" xfId="1" applyNumberFormat="1" applyBorder="1" applyAlignment="1">
      <alignment horizontal="center" vertical="center" shrinkToFit="1"/>
    </xf>
    <xf numFmtId="0" fontId="1" fillId="0" borderId="51" xfId="2" applyBorder="1" applyAlignment="1">
      <alignment horizontal="center" vertical="center"/>
    </xf>
    <xf numFmtId="0" fontId="10" fillId="0" borderId="0" xfId="2" applyFont="1" applyAlignment="1">
      <alignment vertical="top"/>
    </xf>
    <xf numFmtId="0" fontId="28" fillId="0" borderId="0" xfId="2" applyFont="1" applyAlignment="1">
      <alignment vertical="top"/>
    </xf>
    <xf numFmtId="0" fontId="10" fillId="0" borderId="0" xfId="2" applyFont="1" applyAlignment="1">
      <alignment vertical="top" shrinkToFit="1"/>
    </xf>
    <xf numFmtId="0" fontId="10" fillId="0" borderId="0" xfId="2" applyFont="1" applyAlignment="1">
      <alignment horizontal="center" vertical="top" shrinkToFit="1"/>
    </xf>
    <xf numFmtId="0" fontId="10" fillId="0" borderId="0" xfId="2" applyFont="1" applyAlignment="1">
      <alignment horizontal="left" shrinkToFit="1"/>
    </xf>
    <xf numFmtId="0" fontId="10" fillId="0" borderId="50" xfId="2" applyFont="1" applyBorder="1" applyAlignment="1">
      <alignment horizontal="center" vertical="top" shrinkToFit="1"/>
    </xf>
    <xf numFmtId="0" fontId="30" fillId="0" borderId="50" xfId="2" applyFont="1" applyBorder="1" applyAlignment="1">
      <alignment horizontal="center" vertical="top" shrinkToFit="1"/>
    </xf>
    <xf numFmtId="56" fontId="1" fillId="0" borderId="37" xfId="1" applyNumberFormat="1" applyBorder="1" applyAlignment="1">
      <alignment horizontal="center" vertical="center" shrinkToFit="1"/>
    </xf>
    <xf numFmtId="0" fontId="1" fillId="0" borderId="51" xfId="2" applyBorder="1" applyAlignment="1">
      <alignment horizontal="center" vertical="center"/>
    </xf>
    <xf numFmtId="0" fontId="1" fillId="0" borderId="51" xfId="2" applyBorder="1" applyAlignment="1">
      <alignment horizontal="center" vertical="center"/>
    </xf>
    <xf numFmtId="0" fontId="1" fillId="0" borderId="52" xfId="2" applyBorder="1" applyAlignment="1">
      <alignment horizontal="center" vertical="center"/>
    </xf>
    <xf numFmtId="0" fontId="1" fillId="0" borderId="56" xfId="2" applyBorder="1" applyAlignment="1">
      <alignment horizontal="center" vertical="center"/>
    </xf>
    <xf numFmtId="0" fontId="1" fillId="0" borderId="51" xfId="2" applyBorder="1" applyAlignment="1">
      <alignment horizontal="center" vertical="center"/>
    </xf>
    <xf numFmtId="0" fontId="1" fillId="0" borderId="52" xfId="2" applyBorder="1" applyAlignment="1">
      <alignment horizontal="center" vertical="center"/>
    </xf>
    <xf numFmtId="0" fontId="1" fillId="0" borderId="56" xfId="2" applyBorder="1" applyAlignment="1">
      <alignment horizontal="center" vertical="center"/>
    </xf>
    <xf numFmtId="0" fontId="1" fillId="0" borderId="51" xfId="2" applyBorder="1" applyAlignment="1">
      <alignment horizontal="center" vertical="center"/>
    </xf>
    <xf numFmtId="0" fontId="1" fillId="0" borderId="0" xfId="2" applyAlignment="1">
      <alignment vertical="center" shrinkToFit="1"/>
    </xf>
    <xf numFmtId="0" fontId="1" fillId="0" borderId="56" xfId="2" applyBorder="1">
      <alignment vertical="center"/>
    </xf>
    <xf numFmtId="0" fontId="1" fillId="5" borderId="52" xfId="2" applyFill="1" applyBorder="1" applyAlignment="1">
      <alignment horizontal="center" vertical="center"/>
    </xf>
    <xf numFmtId="49" fontId="1" fillId="5" borderId="55" xfId="2" applyNumberFormat="1" applyFill="1" applyBorder="1" applyAlignment="1">
      <alignment horizontal="center" vertical="center"/>
    </xf>
    <xf numFmtId="0" fontId="1" fillId="5" borderId="56" xfId="2" applyFill="1" applyBorder="1" applyAlignment="1">
      <alignment horizontal="center" vertical="center"/>
    </xf>
    <xf numFmtId="0" fontId="1" fillId="5" borderId="32" xfId="2" applyFill="1" applyBorder="1" applyAlignment="1">
      <alignment horizontal="center" vertical="center"/>
    </xf>
    <xf numFmtId="0" fontId="1" fillId="5" borderId="51" xfId="2" applyFill="1" applyBorder="1" applyAlignment="1">
      <alignment horizontal="center" vertical="center"/>
    </xf>
    <xf numFmtId="0" fontId="1" fillId="5" borderId="39" xfId="2" applyFill="1" applyBorder="1" applyAlignment="1">
      <alignment horizontal="center" vertical="center"/>
    </xf>
    <xf numFmtId="0" fontId="1" fillId="5" borderId="63" xfId="2" applyFill="1" applyBorder="1" applyAlignment="1">
      <alignment horizontal="center" vertical="center"/>
    </xf>
    <xf numFmtId="0" fontId="1" fillId="5" borderId="64" xfId="2" applyFill="1" applyBorder="1" applyAlignment="1">
      <alignment horizontal="center" vertical="center"/>
    </xf>
    <xf numFmtId="49" fontId="1" fillId="5" borderId="51" xfId="2" applyNumberFormat="1" applyFill="1" applyBorder="1" applyAlignment="1">
      <alignment horizontal="center" vertical="center"/>
    </xf>
    <xf numFmtId="14" fontId="14" fillId="4" borderId="81" xfId="1" applyNumberFormat="1" applyFont="1" applyFill="1" applyBorder="1" applyAlignment="1">
      <alignment horizontal="center" vertical="center"/>
    </xf>
    <xf numFmtId="14" fontId="14" fillId="4" borderId="37" xfId="1" applyNumberFormat="1" applyFont="1" applyFill="1" applyBorder="1" applyAlignment="1">
      <alignment horizontal="center" vertical="center"/>
    </xf>
    <xf numFmtId="14" fontId="14" fillId="4" borderId="82" xfId="1" applyNumberFormat="1" applyFont="1" applyFill="1" applyBorder="1" applyAlignment="1">
      <alignment horizontal="center" vertical="center"/>
    </xf>
    <xf numFmtId="14" fontId="14" fillId="4" borderId="44" xfId="1" applyNumberFormat="1" applyFont="1" applyFill="1" applyBorder="1" applyAlignment="1">
      <alignment horizontal="center" vertical="center"/>
    </xf>
    <xf numFmtId="14" fontId="14" fillId="4" borderId="45" xfId="1" applyNumberFormat="1" applyFont="1" applyFill="1" applyBorder="1" applyAlignment="1">
      <alignment horizontal="center" vertical="center"/>
    </xf>
    <xf numFmtId="14" fontId="14" fillId="4" borderId="46" xfId="1" applyNumberFormat="1" applyFont="1" applyFill="1" applyBorder="1" applyAlignment="1">
      <alignment horizontal="center" vertical="center"/>
    </xf>
    <xf numFmtId="0" fontId="27" fillId="4" borderId="47" xfId="1" applyFont="1" applyFill="1" applyBorder="1" applyAlignment="1">
      <alignment horizontal="center" vertical="center" shrinkToFit="1"/>
    </xf>
    <xf numFmtId="0" fontId="27" fillId="4" borderId="48" xfId="1" applyFont="1" applyFill="1" applyBorder="1" applyAlignment="1">
      <alignment horizontal="center" vertical="center" shrinkToFit="1"/>
    </xf>
    <xf numFmtId="0" fontId="27" fillId="4" borderId="49" xfId="1" applyFont="1" applyFill="1" applyBorder="1" applyAlignment="1">
      <alignment horizontal="center" vertical="center" shrinkToFit="1"/>
    </xf>
    <xf numFmtId="0" fontId="11" fillId="0" borderId="27" xfId="1" applyFont="1" applyBorder="1" applyAlignment="1">
      <alignment horizontal="center" vertical="center" shrinkToFit="1"/>
    </xf>
    <xf numFmtId="0" fontId="11" fillId="0" borderId="14" xfId="1" applyFont="1" applyBorder="1" applyAlignment="1">
      <alignment horizontal="center" vertical="center" shrinkToFit="1"/>
    </xf>
    <xf numFmtId="0" fontId="11" fillId="0" borderId="23" xfId="1" applyFont="1" applyBorder="1" applyAlignment="1">
      <alignment horizontal="center" vertical="center" shrinkToFit="1"/>
    </xf>
    <xf numFmtId="0" fontId="11" fillId="0" borderId="27" xfId="1" applyFont="1" applyBorder="1" applyAlignment="1">
      <alignment horizontal="center" vertical="center" wrapText="1" shrinkToFit="1"/>
    </xf>
    <xf numFmtId="0" fontId="11" fillId="0" borderId="23" xfId="1" applyFont="1" applyBorder="1" applyAlignment="1">
      <alignment horizontal="center" vertical="center" wrapText="1" shrinkToFit="1"/>
    </xf>
    <xf numFmtId="0" fontId="0" fillId="0" borderId="14" xfId="0" applyBorder="1" applyAlignment="1">
      <alignment horizontal="center" vertical="center" shrinkToFit="1"/>
    </xf>
    <xf numFmtId="0" fontId="0" fillId="0" borderId="23" xfId="0" applyBorder="1" applyAlignment="1">
      <alignment horizontal="center" vertical="center" shrinkToFit="1"/>
    </xf>
    <xf numFmtId="0" fontId="34" fillId="0" borderId="14" xfId="1" applyFont="1" applyBorder="1" applyAlignment="1">
      <alignment horizontal="center" vertical="center" wrapText="1"/>
    </xf>
    <xf numFmtId="0" fontId="34" fillId="0" borderId="14" xfId="1" applyFont="1" applyBorder="1" applyAlignment="1">
      <alignment horizontal="center" vertical="center"/>
    </xf>
    <xf numFmtId="0" fontId="34" fillId="0" borderId="23" xfId="1" applyFont="1" applyBorder="1" applyAlignment="1">
      <alignment horizontal="center" vertical="center"/>
    </xf>
    <xf numFmtId="0" fontId="34" fillId="0" borderId="14" xfId="1" applyFont="1" applyBorder="1" applyAlignment="1">
      <alignment horizontal="center" vertical="center" shrinkToFit="1"/>
    </xf>
    <xf numFmtId="0" fontId="34" fillId="0" borderId="23" xfId="1" applyFont="1" applyBorder="1" applyAlignment="1">
      <alignment horizontal="center" vertical="center" shrinkToFit="1"/>
    </xf>
    <xf numFmtId="0" fontId="34" fillId="0" borderId="27" xfId="1" applyFont="1" applyBorder="1" applyAlignment="1">
      <alignment horizontal="center" vertical="center"/>
    </xf>
    <xf numFmtId="0" fontId="34" fillId="0" borderId="79" xfId="1" applyFont="1" applyBorder="1" applyAlignment="1">
      <alignment horizontal="center" vertical="center"/>
    </xf>
    <xf numFmtId="0" fontId="34" fillId="0" borderId="27" xfId="1" applyFont="1" applyBorder="1" applyAlignment="1">
      <alignment horizontal="center" vertical="center" shrinkToFit="1"/>
    </xf>
    <xf numFmtId="0" fontId="34" fillId="0" borderId="79" xfId="1" applyFont="1" applyBorder="1" applyAlignment="1">
      <alignment horizontal="center" vertical="center" shrinkToFit="1"/>
    </xf>
    <xf numFmtId="0" fontId="36" fillId="0" borderId="14" xfId="0" applyFont="1" applyBorder="1" applyAlignment="1">
      <alignment horizontal="center" vertical="center"/>
    </xf>
    <xf numFmtId="0" fontId="36" fillId="0" borderId="23" xfId="0" applyFont="1" applyBorder="1" applyAlignment="1">
      <alignment horizontal="center" vertical="center"/>
    </xf>
    <xf numFmtId="0" fontId="41" fillId="0" borderId="23" xfId="0" applyFont="1" applyBorder="1" applyAlignment="1">
      <alignment horizontal="center" vertical="center"/>
    </xf>
    <xf numFmtId="176" fontId="43" fillId="2" borderId="7" xfId="1" applyNumberFormat="1" applyFont="1" applyFill="1" applyBorder="1" applyAlignment="1">
      <alignment horizontal="center" vertical="center"/>
    </xf>
    <xf numFmtId="0" fontId="36" fillId="0" borderId="14" xfId="0" applyFont="1" applyBorder="1" applyAlignment="1">
      <alignment horizontal="center" vertical="center" shrinkToFit="1"/>
    </xf>
    <xf numFmtId="0" fontId="41" fillId="0" borderId="14" xfId="0" applyFont="1" applyBorder="1" applyAlignment="1">
      <alignment horizontal="center" vertical="center" shrinkToFit="1"/>
    </xf>
    <xf numFmtId="0" fontId="39" fillId="0" borderId="14" xfId="0" applyFont="1" applyBorder="1" applyAlignment="1">
      <alignment horizontal="center" vertical="center" shrinkToFit="1"/>
    </xf>
    <xf numFmtId="0" fontId="1" fillId="0" borderId="0" xfId="1" applyAlignment="1">
      <alignment horizontal="center" vertical="center"/>
    </xf>
    <xf numFmtId="0" fontId="1" fillId="0" borderId="39" xfId="1" applyBorder="1" applyAlignment="1">
      <alignment horizontal="center" vertical="center"/>
    </xf>
    <xf numFmtId="0" fontId="1" fillId="0" borderId="32" xfId="1" applyBorder="1" applyAlignment="1">
      <alignment horizontal="center" vertical="center"/>
    </xf>
    <xf numFmtId="0" fontId="34" fillId="0" borderId="27" xfId="1" applyFont="1" applyBorder="1" applyAlignment="1">
      <alignment horizontal="center" vertical="center" wrapText="1" shrinkToFit="1"/>
    </xf>
    <xf numFmtId="0" fontId="34" fillId="0" borderId="14" xfId="1" applyFont="1" applyBorder="1" applyAlignment="1">
      <alignment horizontal="center" vertical="center" wrapText="1" shrinkToFit="1"/>
    </xf>
    <xf numFmtId="0" fontId="39" fillId="0" borderId="23" xfId="0" applyFont="1" applyBorder="1" applyAlignment="1">
      <alignment horizontal="center" vertical="center" shrinkToFit="1"/>
    </xf>
    <xf numFmtId="0" fontId="38" fillId="0" borderId="13" xfId="1" applyFont="1" applyBorder="1" applyAlignment="1">
      <alignment horizontal="left" vertical="center" wrapText="1" shrinkToFit="1"/>
    </xf>
    <xf numFmtId="0" fontId="0" fillId="0" borderId="19" xfId="0" applyBorder="1" applyAlignment="1">
      <alignment horizontal="left" vertical="center" wrapText="1" shrinkToFit="1"/>
    </xf>
    <xf numFmtId="0" fontId="0" fillId="0" borderId="26" xfId="0" applyBorder="1" applyAlignment="1">
      <alignment horizontal="left" vertical="center" wrapText="1" shrinkToFit="1"/>
    </xf>
    <xf numFmtId="0" fontId="5" fillId="0" borderId="0" xfId="1" applyFont="1" applyAlignment="1">
      <alignment horizontal="center" vertical="center"/>
    </xf>
    <xf numFmtId="0" fontId="1" fillId="0" borderId="4" xfId="1" applyBorder="1" applyAlignment="1">
      <alignment horizontal="center" vertical="center"/>
    </xf>
    <xf numFmtId="0" fontId="1" fillId="0" borderId="5" xfId="1" applyBorder="1" applyAlignment="1">
      <alignment horizontal="center" vertical="center"/>
    </xf>
    <xf numFmtId="0" fontId="1" fillId="0" borderId="3" xfId="1" applyBorder="1" applyAlignment="1">
      <alignment horizontal="center" vertical="center"/>
    </xf>
    <xf numFmtId="0" fontId="34" fillId="0" borderId="8" xfId="1" applyFont="1" applyBorder="1" applyAlignment="1">
      <alignment horizontal="center" vertical="center" wrapText="1"/>
    </xf>
    <xf numFmtId="0" fontId="34" fillId="0" borderId="8" xfId="1" applyFont="1" applyBorder="1" applyAlignment="1">
      <alignment horizontal="center" vertical="center" shrinkToFit="1"/>
    </xf>
    <xf numFmtId="0" fontId="29" fillId="0" borderId="51" xfId="2" applyFont="1" applyBorder="1" applyAlignment="1">
      <alignment horizontal="left" vertical="center"/>
    </xf>
    <xf numFmtId="0" fontId="8" fillId="0" borderId="53" xfId="2" applyFont="1" applyBorder="1" applyAlignment="1">
      <alignment vertical="center" shrinkToFit="1"/>
    </xf>
    <xf numFmtId="0" fontId="46" fillId="0" borderId="53" xfId="0" applyFont="1" applyBorder="1" applyAlignment="1">
      <alignment vertical="center" shrinkToFit="1"/>
    </xf>
    <xf numFmtId="0" fontId="46" fillId="0" borderId="54" xfId="0" applyFont="1" applyBorder="1" applyAlignment="1">
      <alignment vertical="center" shrinkToFit="1"/>
    </xf>
    <xf numFmtId="0" fontId="0" fillId="0" borderId="0" xfId="0" applyAlignment="1">
      <alignment vertical="center" shrinkToFit="1"/>
    </xf>
    <xf numFmtId="0" fontId="1" fillId="0" borderId="0" xfId="2" applyAlignment="1">
      <alignment vertical="center"/>
    </xf>
    <xf numFmtId="0" fontId="0" fillId="0" borderId="0" xfId="0" applyAlignment="1">
      <alignment vertical="center"/>
    </xf>
    <xf numFmtId="0" fontId="1" fillId="0" borderId="56" xfId="2" applyBorder="1" applyAlignment="1">
      <alignment horizontal="center" vertical="center"/>
    </xf>
    <xf numFmtId="0" fontId="1" fillId="0" borderId="64" xfId="2" applyBorder="1" applyAlignment="1">
      <alignment horizontal="center" vertical="center"/>
    </xf>
    <xf numFmtId="0" fontId="1" fillId="0" borderId="62" xfId="2" applyBorder="1" applyAlignment="1">
      <alignment horizontal="center" vertical="center"/>
    </xf>
    <xf numFmtId="0" fontId="1" fillId="0" borderId="70" xfId="2" applyBorder="1" applyAlignment="1">
      <alignment horizontal="center" vertical="center"/>
    </xf>
    <xf numFmtId="0" fontId="1" fillId="0" borderId="68" xfId="2" applyBorder="1" applyAlignment="1">
      <alignment horizontal="center" vertical="center" shrinkToFit="1"/>
    </xf>
    <xf numFmtId="0" fontId="1" fillId="0" borderId="71" xfId="2" applyBorder="1" applyAlignment="1">
      <alignment horizontal="center" vertical="center" shrinkToFit="1"/>
    </xf>
    <xf numFmtId="0" fontId="31" fillId="0" borderId="69" xfId="2" applyFont="1" applyBorder="1" applyAlignment="1">
      <alignment horizontal="center" vertical="center"/>
    </xf>
    <xf numFmtId="0" fontId="31" fillId="0" borderId="72" xfId="2" applyFont="1" applyBorder="1" applyAlignment="1">
      <alignment horizontal="center" vertical="center"/>
    </xf>
    <xf numFmtId="0" fontId="32" fillId="0" borderId="56" xfId="2" applyFont="1" applyBorder="1" applyAlignment="1">
      <alignment horizontal="center" vertical="center"/>
    </xf>
    <xf numFmtId="0" fontId="32" fillId="0" borderId="64" xfId="2" applyFont="1" applyBorder="1" applyAlignment="1">
      <alignment horizontal="center" vertical="center"/>
    </xf>
    <xf numFmtId="0" fontId="29" fillId="0" borderId="53" xfId="2" applyFont="1" applyBorder="1" applyAlignment="1">
      <alignment horizontal="center" vertical="center"/>
    </xf>
    <xf numFmtId="0" fontId="1" fillId="0" borderId="50" xfId="2" applyBorder="1" applyAlignment="1">
      <alignment horizontal="center" vertical="center"/>
    </xf>
    <xf numFmtId="0" fontId="1" fillId="0" borderId="50" xfId="2" applyBorder="1" applyAlignment="1">
      <alignment horizontal="center" vertical="center" wrapText="1" shrinkToFit="1"/>
    </xf>
    <xf numFmtId="0" fontId="1" fillId="0" borderId="62" xfId="2" applyBorder="1" applyAlignment="1">
      <alignment horizontal="center" vertical="center" wrapText="1" shrinkToFit="1"/>
    </xf>
    <xf numFmtId="0" fontId="1" fillId="0" borderId="52" xfId="2" applyBorder="1" applyAlignment="1">
      <alignment horizontal="center" vertical="center" wrapText="1" shrinkToFit="1"/>
    </xf>
    <xf numFmtId="0" fontId="1" fillId="0" borderId="55" xfId="2" applyBorder="1" applyAlignment="1">
      <alignment horizontal="center" vertical="center" wrapText="1" shrinkToFit="1"/>
    </xf>
    <xf numFmtId="0" fontId="1" fillId="0" borderId="56" xfId="2" applyBorder="1" applyAlignment="1">
      <alignment horizontal="center" vertical="center" wrapText="1" shrinkToFit="1"/>
    </xf>
    <xf numFmtId="0" fontId="1" fillId="0" borderId="63" xfId="2" applyBorder="1" applyAlignment="1">
      <alignment horizontal="center" vertical="center" wrapText="1" shrinkToFit="1"/>
    </xf>
    <xf numFmtId="0" fontId="1" fillId="0" borderId="51" xfId="2" applyBorder="1" applyAlignment="1">
      <alignment horizontal="center" vertical="center" wrapText="1" shrinkToFit="1"/>
    </xf>
    <xf numFmtId="0" fontId="1" fillId="0" borderId="64" xfId="2" applyBorder="1" applyAlignment="1">
      <alignment horizontal="center" vertical="center" wrapText="1" shrinkToFit="1"/>
    </xf>
    <xf numFmtId="0" fontId="1" fillId="0" borderId="50" xfId="2" applyBorder="1" applyAlignment="1">
      <alignment horizontal="center" vertical="center" wrapText="1"/>
    </xf>
    <xf numFmtId="0" fontId="1" fillId="0" borderId="62" xfId="2" applyBorder="1" applyAlignment="1">
      <alignment horizontal="center" vertical="center" wrapText="1"/>
    </xf>
    <xf numFmtId="0" fontId="1" fillId="0" borderId="57" xfId="2" applyBorder="1" applyAlignment="1">
      <alignment horizontal="center" vertical="center" wrapText="1" shrinkToFit="1"/>
    </xf>
    <xf numFmtId="0" fontId="1" fillId="0" borderId="65" xfId="2" applyBorder="1" applyAlignment="1">
      <alignment horizontal="center" vertical="center" wrapText="1" shrinkToFit="1"/>
    </xf>
    <xf numFmtId="0" fontId="1" fillId="0" borderId="58" xfId="2" applyBorder="1" applyAlignment="1">
      <alignment horizontal="center" vertical="center"/>
    </xf>
    <xf numFmtId="0" fontId="1" fillId="0" borderId="66" xfId="2" applyBorder="1" applyAlignment="1">
      <alignment horizontal="center" vertical="center"/>
    </xf>
    <xf numFmtId="0" fontId="1" fillId="0" borderId="70" xfId="2" applyBorder="1" applyAlignment="1">
      <alignment horizontal="center" vertical="center" wrapText="1" shrinkToFit="1"/>
    </xf>
    <xf numFmtId="0" fontId="1" fillId="0" borderId="52" xfId="2" applyBorder="1" applyAlignment="1">
      <alignment horizontal="center" vertical="center" shrinkToFit="1"/>
    </xf>
    <xf numFmtId="0" fontId="1" fillId="0" borderId="55" xfId="2" applyBorder="1" applyAlignment="1">
      <alignment horizontal="center" vertical="center" shrinkToFit="1"/>
    </xf>
    <xf numFmtId="0" fontId="1" fillId="0" borderId="56" xfId="2" applyBorder="1" applyAlignment="1">
      <alignment horizontal="center" vertical="center" shrinkToFit="1"/>
    </xf>
    <xf numFmtId="0" fontId="1" fillId="0" borderId="63" xfId="2" applyBorder="1" applyAlignment="1">
      <alignment horizontal="center" vertical="center" shrinkToFit="1"/>
    </xf>
    <xf numFmtId="0" fontId="1" fillId="0" borderId="51" xfId="2" applyBorder="1" applyAlignment="1">
      <alignment horizontal="center" vertical="center" shrinkToFit="1"/>
    </xf>
    <xf numFmtId="0" fontId="1" fillId="0" borderId="64" xfId="2" applyBorder="1" applyAlignment="1">
      <alignment horizontal="center" vertical="center" shrinkToFit="1"/>
    </xf>
    <xf numFmtId="0" fontId="1" fillId="0" borderId="58" xfId="2" applyBorder="1" applyAlignment="1">
      <alignment horizontal="center" vertical="center" wrapText="1" shrinkToFit="1"/>
    </xf>
    <xf numFmtId="0" fontId="1" fillId="0" borderId="66" xfId="2" applyBorder="1" applyAlignment="1">
      <alignment horizontal="center" vertical="center" shrinkToFit="1"/>
    </xf>
    <xf numFmtId="0" fontId="1" fillId="0" borderId="54" xfId="2" applyBorder="1" applyAlignment="1">
      <alignment horizontal="center" vertical="center"/>
    </xf>
    <xf numFmtId="0" fontId="1" fillId="0" borderId="59" xfId="2" applyBorder="1" applyAlignment="1">
      <alignment horizontal="center" vertical="center"/>
    </xf>
    <xf numFmtId="0" fontId="1" fillId="0" borderId="60" xfId="2" applyBorder="1" applyAlignment="1">
      <alignment horizontal="center" vertical="center" wrapText="1" shrinkToFit="1"/>
    </xf>
    <xf numFmtId="0" fontId="1" fillId="0" borderId="60" xfId="2" applyBorder="1" applyAlignment="1">
      <alignment horizontal="center" vertical="center" shrinkToFit="1"/>
    </xf>
    <xf numFmtId="0" fontId="1" fillId="0" borderId="61" xfId="2" applyBorder="1" applyAlignment="1">
      <alignment horizontal="center" vertical="center" wrapText="1" shrinkToFit="1"/>
    </xf>
    <xf numFmtId="0" fontId="1" fillId="0" borderId="67" xfId="2" applyBorder="1" applyAlignment="1">
      <alignment horizontal="center" vertical="center" wrapText="1" shrinkToFit="1"/>
    </xf>
    <xf numFmtId="0" fontId="1" fillId="0" borderId="52" xfId="2" applyBorder="1" applyAlignment="1">
      <alignment horizontal="center" vertical="center"/>
    </xf>
    <xf numFmtId="0" fontId="1" fillId="0" borderId="55" xfId="2" applyBorder="1" applyAlignment="1">
      <alignment horizontal="center" vertical="center"/>
    </xf>
    <xf numFmtId="0" fontId="1" fillId="0" borderId="63" xfId="2" applyBorder="1" applyAlignment="1">
      <alignment horizontal="center" vertical="center"/>
    </xf>
    <xf numFmtId="0" fontId="1" fillId="0" borderId="51" xfId="2" applyBorder="1" applyAlignment="1">
      <alignment horizontal="center" vertical="center"/>
    </xf>
    <xf numFmtId="0" fontId="1" fillId="0" borderId="57" xfId="2" applyBorder="1" applyAlignment="1">
      <alignment horizontal="center" vertical="center"/>
    </xf>
    <xf numFmtId="0" fontId="1" fillId="0" borderId="65" xfId="2" applyBorder="1" applyAlignment="1">
      <alignment horizontal="center" vertical="center"/>
    </xf>
    <xf numFmtId="56" fontId="37" fillId="0" borderId="62" xfId="0" applyNumberFormat="1" applyFont="1" applyBorder="1" applyAlignment="1">
      <alignment vertical="center" shrinkToFit="1"/>
    </xf>
    <xf numFmtId="0" fontId="0" fillId="0" borderId="14" xfId="0" applyBorder="1" applyAlignment="1">
      <alignment vertical="center" shrinkToFit="1"/>
    </xf>
    <xf numFmtId="0" fontId="0" fillId="0" borderId="70" xfId="0" applyBorder="1" applyAlignment="1">
      <alignment vertical="center" shrinkToFit="1"/>
    </xf>
  </cellXfs>
  <cellStyles count="4">
    <cellStyle name="標準" xfId="0" builtinId="0"/>
    <cellStyle name="標準 2" xfId="2" xr:uid="{00000000-0005-0000-0000-000001000000}"/>
    <cellStyle name="標準 3" xfId="3" xr:uid="{00000000-0005-0000-0000-000002000000}"/>
    <cellStyle name="標準_Sheet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59266</xdr:colOff>
      <xdr:row>4</xdr:row>
      <xdr:rowOff>0</xdr:rowOff>
    </xdr:from>
    <xdr:to>
      <xdr:col>37</xdr:col>
      <xdr:colOff>186268</xdr:colOff>
      <xdr:row>27</xdr:row>
      <xdr:rowOff>228602</xdr:rowOff>
    </xdr:to>
    <xdr:cxnSp macro="">
      <xdr:nvCxnSpPr>
        <xdr:cNvPr id="2" name="直線コネクタ 1">
          <a:extLst>
            <a:ext uri="{FF2B5EF4-FFF2-40B4-BE49-F238E27FC236}">
              <a16:creationId xmlns:a16="http://schemas.microsoft.com/office/drawing/2014/main" id="{F060A3CF-4250-4AA2-B43E-F5F251E87575}"/>
            </a:ext>
          </a:extLst>
        </xdr:cNvPr>
        <xdr:cNvCxnSpPr/>
      </xdr:nvCxnSpPr>
      <xdr:spPr>
        <a:xfrm>
          <a:off x="846666" y="1117600"/>
          <a:ext cx="9017002" cy="796290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2013 - 2022">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6"/>
  <sheetViews>
    <sheetView tabSelected="1" view="pageBreakPreview" topLeftCell="F69" zoomScale="85" zoomScaleNormal="85" zoomScaleSheetLayoutView="85" workbookViewId="0">
      <selection activeCell="E78" sqref="E78"/>
    </sheetView>
  </sheetViews>
  <sheetFormatPr defaultColWidth="8.94921875" defaultRowHeight="19.5" customHeight="1" x14ac:dyDescent="0.2"/>
  <cols>
    <col min="1" max="1" width="4.77734375" style="3" customWidth="1"/>
    <col min="2" max="2" width="10.05078125" style="3" customWidth="1"/>
    <col min="3" max="3" width="10.6640625" style="3" customWidth="1"/>
    <col min="4" max="4" width="13.484375" style="3" customWidth="1"/>
    <col min="5" max="5" width="9.8046875" style="3" customWidth="1"/>
    <col min="6" max="6" width="3.5546875" style="3" hidden="1" customWidth="1"/>
    <col min="7" max="7" width="17.65234375" style="3" customWidth="1"/>
    <col min="8" max="8" width="9.4375" style="3" customWidth="1"/>
    <col min="9" max="9" width="2.57421875" style="3" hidden="1" customWidth="1"/>
    <col min="10" max="10" width="17.65234375" style="3" customWidth="1"/>
    <col min="11" max="11" width="4.16796875" style="3" customWidth="1"/>
    <col min="12" max="12" width="15.56640625" style="3" customWidth="1"/>
    <col min="13" max="13" width="28.31640625" style="75" customWidth="1"/>
    <col min="14" max="29" width="1.58984375" style="3" customWidth="1"/>
    <col min="30" max="16384" width="8.94921875" style="3"/>
  </cols>
  <sheetData>
    <row r="1" spans="1:14" ht="36.75" customHeight="1" x14ac:dyDescent="0.2">
      <c r="A1" s="1"/>
      <c r="B1" s="2"/>
      <c r="D1" s="294" t="s">
        <v>84</v>
      </c>
      <c r="E1" s="294"/>
      <c r="F1" s="294"/>
      <c r="G1" s="294"/>
      <c r="H1" s="294"/>
      <c r="I1" s="294"/>
      <c r="J1" s="294"/>
      <c r="K1" s="294"/>
      <c r="L1" s="294"/>
      <c r="M1" s="4"/>
      <c r="N1" s="5"/>
    </row>
    <row r="2" spans="1:14" ht="26.25" customHeight="1" thickBot="1" x14ac:dyDescent="0.2">
      <c r="A2" s="1"/>
      <c r="B2" s="6"/>
      <c r="C2" s="5"/>
      <c r="D2" s="5"/>
      <c r="E2" s="2"/>
      <c r="F2" s="7"/>
      <c r="G2" s="5"/>
      <c r="H2" s="5"/>
      <c r="I2" s="7"/>
      <c r="J2" s="5"/>
      <c r="K2" s="5"/>
      <c r="L2" s="5"/>
      <c r="M2" s="116" t="s">
        <v>98</v>
      </c>
      <c r="N2" s="5"/>
    </row>
    <row r="3" spans="1:14" ht="26.25" customHeight="1" thickTop="1" thickBot="1" x14ac:dyDescent="0.15">
      <c r="A3" s="1"/>
      <c r="B3" s="8" t="s">
        <v>0</v>
      </c>
      <c r="C3" s="9" t="s">
        <v>1</v>
      </c>
      <c r="D3" s="9" t="s">
        <v>2</v>
      </c>
      <c r="E3" s="10" t="s">
        <v>3</v>
      </c>
      <c r="F3" s="11"/>
      <c r="G3" s="295" t="s">
        <v>4</v>
      </c>
      <c r="H3" s="295"/>
      <c r="I3" s="295"/>
      <c r="J3" s="296"/>
      <c r="K3" s="297" t="s">
        <v>5</v>
      </c>
      <c r="L3" s="296"/>
      <c r="M3" s="12"/>
      <c r="N3" s="13"/>
    </row>
    <row r="4" spans="1:14" ht="26.25" customHeight="1" thickTop="1" x14ac:dyDescent="0.1">
      <c r="A4" s="1"/>
      <c r="B4" s="191" t="s">
        <v>6</v>
      </c>
      <c r="C4" s="298" t="s">
        <v>14</v>
      </c>
      <c r="D4" s="299" t="str">
        <f>G4</f>
        <v>白虎隊</v>
      </c>
      <c r="E4" s="14">
        <v>0.39583333333333331</v>
      </c>
      <c r="F4" s="129">
        <v>1</v>
      </c>
      <c r="G4" s="16" t="str">
        <f>VLOOKUP(F4,チーム名!$A$2:$H$15,2,1)</f>
        <v>白虎隊</v>
      </c>
      <c r="H4" s="130" t="s">
        <v>99</v>
      </c>
      <c r="I4" s="131">
        <v>11</v>
      </c>
      <c r="J4" s="124" t="str">
        <f>VLOOKUP(I4,チーム名!$A$2:$H$15,2,1)</f>
        <v>レッドサンズ</v>
      </c>
      <c r="K4" s="16"/>
      <c r="L4" s="17" t="str">
        <f>+G5</f>
        <v>石井フットボールクラブ</v>
      </c>
      <c r="M4" s="18" t="s">
        <v>9</v>
      </c>
      <c r="N4" s="5"/>
    </row>
    <row r="5" spans="1:14" ht="26.25" customHeight="1" x14ac:dyDescent="0.1">
      <c r="A5" s="1"/>
      <c r="B5" s="192">
        <v>44310</v>
      </c>
      <c r="C5" s="270"/>
      <c r="D5" s="272"/>
      <c r="E5" s="19">
        <v>0.46527777777777773</v>
      </c>
      <c r="F5" s="132">
        <v>10</v>
      </c>
      <c r="G5" s="21" t="str">
        <f>VLOOKUP(F5,チーム名!$A$2:$H$15,2,1)</f>
        <v>石井フットボールクラブ</v>
      </c>
      <c r="H5" s="133" t="s">
        <v>100</v>
      </c>
      <c r="I5" s="134">
        <v>2</v>
      </c>
      <c r="J5" s="125" t="str">
        <f>VLOOKUP(I5,チーム名!$A$2:$H$15,2,1)</f>
        <v>alma美馬SC</v>
      </c>
      <c r="K5" s="21"/>
      <c r="L5" s="24" t="str">
        <f>G6</f>
        <v>カンピオーネ</v>
      </c>
      <c r="M5" s="25" t="s">
        <v>10</v>
      </c>
      <c r="N5" s="5"/>
    </row>
    <row r="6" spans="1:14" ht="26.25" customHeight="1" x14ac:dyDescent="0.1">
      <c r="A6" s="1"/>
      <c r="B6" s="192"/>
      <c r="C6" s="270"/>
      <c r="D6" s="272"/>
      <c r="E6" s="19">
        <v>0.53472222222222221</v>
      </c>
      <c r="F6" s="135">
        <v>3</v>
      </c>
      <c r="G6" s="21" t="str">
        <f>VLOOKUP(F6,チーム名!$A$2:$H$15,2,1)</f>
        <v>カンピオーネ</v>
      </c>
      <c r="H6" s="133" t="s">
        <v>101</v>
      </c>
      <c r="I6" s="134">
        <v>9</v>
      </c>
      <c r="J6" s="125" t="str">
        <f>VLOOKUP(I6,チーム名!$A$2:$H$15,2,1)</f>
        <v>Galaxy徳島</v>
      </c>
      <c r="K6" s="21"/>
      <c r="L6" s="24" t="str">
        <f>+G7</f>
        <v>FC　EURO</v>
      </c>
      <c r="M6" s="25" t="s">
        <v>11</v>
      </c>
      <c r="N6" s="5"/>
    </row>
    <row r="7" spans="1:14" ht="26.25" customHeight="1" x14ac:dyDescent="0.1">
      <c r="A7" s="1"/>
      <c r="B7" s="193"/>
      <c r="C7" s="270"/>
      <c r="D7" s="272"/>
      <c r="E7" s="19">
        <v>0.60416666666666663</v>
      </c>
      <c r="F7" s="135">
        <v>8</v>
      </c>
      <c r="G7" s="21" t="str">
        <f>VLOOKUP(F7,チーム名!$A$2:$H$15,2,1)</f>
        <v>FC　EURO</v>
      </c>
      <c r="H7" s="133" t="s">
        <v>100</v>
      </c>
      <c r="I7" s="134">
        <v>4</v>
      </c>
      <c r="J7" s="125" t="str">
        <f>VLOOKUP(I7,チーム名!$A$2:$H$15,2,1)</f>
        <v>タイガース</v>
      </c>
      <c r="K7" s="21"/>
      <c r="L7" s="24" t="str">
        <f t="shared" ref="L7:L8" si="0">+G8</f>
        <v>FC山川</v>
      </c>
      <c r="M7" s="25" t="s">
        <v>13</v>
      </c>
      <c r="N7" s="5"/>
    </row>
    <row r="8" spans="1:14" ht="26.25" customHeight="1" x14ac:dyDescent="0.1">
      <c r="A8" s="1"/>
      <c r="B8" s="194"/>
      <c r="C8" s="270"/>
      <c r="D8" s="272"/>
      <c r="E8" s="19">
        <v>0.67361111111111116</v>
      </c>
      <c r="F8" s="135">
        <v>5</v>
      </c>
      <c r="G8" s="21" t="str">
        <f>VLOOKUP(F8,チーム名!$A$2:$H$15,2,1)</f>
        <v>FC山川</v>
      </c>
      <c r="H8" s="133" t="s">
        <v>104</v>
      </c>
      <c r="I8" s="134">
        <v>7</v>
      </c>
      <c r="J8" s="125" t="str">
        <f>VLOOKUP(I8,チーム名!$A$2:$H$15,2,1)</f>
        <v>Sorpresa</v>
      </c>
      <c r="K8" s="21"/>
      <c r="L8" s="24" t="str">
        <f t="shared" si="0"/>
        <v>DesFruta　FC</v>
      </c>
      <c r="M8" s="25"/>
      <c r="N8" s="5"/>
    </row>
    <row r="9" spans="1:14" ht="26.25" customHeight="1" thickBot="1" x14ac:dyDescent="0.15">
      <c r="A9" s="1"/>
      <c r="B9" s="195"/>
      <c r="C9" s="271"/>
      <c r="D9" s="273"/>
      <c r="E9" s="105">
        <v>0.74305555555555547</v>
      </c>
      <c r="F9" s="145">
        <v>12</v>
      </c>
      <c r="G9" s="146" t="str">
        <f>VLOOKUP(F9,チーム名!$A$2:$H$15,2,1)</f>
        <v>DesFruta　FC</v>
      </c>
      <c r="H9" s="155" t="s">
        <v>102</v>
      </c>
      <c r="I9" s="148">
        <v>6</v>
      </c>
      <c r="J9" s="149" t="str">
        <f>VLOOKUP(I9,チーム名!$A$2:$H$15,2,1)</f>
        <v>FC道楽</v>
      </c>
      <c r="K9" s="45" t="s">
        <v>12</v>
      </c>
      <c r="L9" s="31" t="str">
        <f>+J8</f>
        <v>Sorpresa</v>
      </c>
      <c r="M9" s="30"/>
      <c r="N9" s="5"/>
    </row>
    <row r="10" spans="1:14" ht="26.25" customHeight="1" x14ac:dyDescent="0.1">
      <c r="A10" s="1"/>
      <c r="B10" s="196" t="s">
        <v>66</v>
      </c>
      <c r="C10" s="197"/>
      <c r="D10" s="276" t="str">
        <f>+G10</f>
        <v>レッドサンズ</v>
      </c>
      <c r="E10" s="182">
        <v>0.73611111111111116</v>
      </c>
      <c r="F10" s="129">
        <v>11</v>
      </c>
      <c r="G10" s="16" t="str">
        <f>VLOOKUP(F10,チーム名!$A$2:$H$15,2,1)</f>
        <v>レッドサンズ</v>
      </c>
      <c r="H10" s="136" t="s">
        <v>103</v>
      </c>
      <c r="I10" s="131">
        <v>10</v>
      </c>
      <c r="J10" s="124" t="str">
        <f>VLOOKUP(I10,チーム名!$A$2:$H$15,2,1)</f>
        <v>石井フットボールクラブ</v>
      </c>
      <c r="K10" s="16"/>
      <c r="L10" s="17" t="str">
        <f t="shared" ref="L10" si="1">+G11</f>
        <v>Galaxy徳島</v>
      </c>
      <c r="M10" s="291"/>
      <c r="N10" s="5"/>
    </row>
    <row r="11" spans="1:14" ht="26.25" customHeight="1" x14ac:dyDescent="0.1">
      <c r="A11" s="1"/>
      <c r="B11" s="192">
        <v>44317</v>
      </c>
      <c r="C11" s="198" t="s">
        <v>14</v>
      </c>
      <c r="D11" s="272"/>
      <c r="E11" s="181">
        <v>0.80555555555555547</v>
      </c>
      <c r="F11" s="135">
        <v>9</v>
      </c>
      <c r="G11" s="21" t="str">
        <f>VLOOKUP(F11,チーム名!$A$2:$H$15,2,1)</f>
        <v>Galaxy徳島</v>
      </c>
      <c r="H11" s="133" t="s">
        <v>105</v>
      </c>
      <c r="I11" s="134">
        <v>1</v>
      </c>
      <c r="J11" s="125" t="str">
        <f>VLOOKUP(I11,チーム名!$A$2:$H$15,2,1)</f>
        <v>白虎隊</v>
      </c>
      <c r="K11" s="26" t="s">
        <v>12</v>
      </c>
      <c r="L11" s="27" t="str">
        <f>+J10</f>
        <v>石井フットボールクラブ</v>
      </c>
      <c r="M11" s="292"/>
      <c r="N11" s="5"/>
    </row>
    <row r="12" spans="1:14" ht="26.25" customHeight="1" thickBot="1" x14ac:dyDescent="0.15">
      <c r="A12" s="1"/>
      <c r="B12" s="199"/>
      <c r="C12" s="200"/>
      <c r="D12" s="273"/>
      <c r="E12" s="180"/>
      <c r="F12" s="137"/>
      <c r="G12" s="138"/>
      <c r="H12" s="139" t="s">
        <v>76</v>
      </c>
      <c r="I12" s="140"/>
      <c r="J12" s="141"/>
      <c r="K12" s="28"/>
      <c r="L12" s="29"/>
      <c r="M12" s="293"/>
      <c r="N12" s="34"/>
    </row>
    <row r="13" spans="1:14" ht="26.25" customHeight="1" x14ac:dyDescent="0.1">
      <c r="A13" s="1"/>
      <c r="B13" s="196" t="s">
        <v>67</v>
      </c>
      <c r="C13" s="197"/>
      <c r="D13" s="276" t="str">
        <f>+G13</f>
        <v>alma美馬SC</v>
      </c>
      <c r="E13" s="182">
        <v>0.73611111111111116</v>
      </c>
      <c r="F13" s="129">
        <v>2</v>
      </c>
      <c r="G13" s="16" t="str">
        <f>VLOOKUP(F13,チーム名!$A$2:$H$15,2,1)</f>
        <v>alma美馬SC</v>
      </c>
      <c r="H13" s="136" t="s">
        <v>106</v>
      </c>
      <c r="I13" s="131">
        <v>8</v>
      </c>
      <c r="J13" s="124" t="str">
        <f>VLOOKUP(I13,チーム名!$A$2:$H$15,2,1)</f>
        <v>FC　EURO</v>
      </c>
      <c r="K13" s="16"/>
      <c r="L13" s="17" t="str">
        <f t="shared" ref="L13" si="2">+G14</f>
        <v>カンピオーネ</v>
      </c>
      <c r="M13" s="291"/>
      <c r="N13" s="5"/>
    </row>
    <row r="14" spans="1:14" ht="26.25" customHeight="1" x14ac:dyDescent="0.1">
      <c r="A14" s="1"/>
      <c r="B14" s="192">
        <v>44324</v>
      </c>
      <c r="C14" s="198" t="s">
        <v>14</v>
      </c>
      <c r="D14" s="272"/>
      <c r="E14" s="181">
        <v>0.80555555555555547</v>
      </c>
      <c r="F14" s="135">
        <v>3</v>
      </c>
      <c r="G14" s="21" t="str">
        <f>VLOOKUP(F14,チーム名!$A$2:$H$15,2,1)</f>
        <v>カンピオーネ</v>
      </c>
      <c r="H14" s="133" t="s">
        <v>107</v>
      </c>
      <c r="I14" s="134">
        <v>7</v>
      </c>
      <c r="J14" s="125" t="str">
        <f>VLOOKUP(I14,チーム名!$A$2:$H$15,2,1)</f>
        <v>Sorpresa</v>
      </c>
      <c r="K14" s="26" t="s">
        <v>12</v>
      </c>
      <c r="L14" s="27" t="str">
        <f>+J13</f>
        <v>FC　EURO</v>
      </c>
      <c r="M14" s="292"/>
      <c r="N14" s="5"/>
    </row>
    <row r="15" spans="1:14" ht="26.25" customHeight="1" thickBot="1" x14ac:dyDescent="0.15">
      <c r="A15" s="1"/>
      <c r="B15" s="199"/>
      <c r="C15" s="200"/>
      <c r="D15" s="273"/>
      <c r="E15" s="180"/>
      <c r="F15" s="137"/>
      <c r="G15" s="138"/>
      <c r="H15" s="139" t="s">
        <v>76</v>
      </c>
      <c r="I15" s="140"/>
      <c r="J15" s="141"/>
      <c r="K15" s="28"/>
      <c r="L15" s="29"/>
      <c r="M15" s="293"/>
      <c r="N15" s="5"/>
    </row>
    <row r="16" spans="1:14" ht="26.25" customHeight="1" x14ac:dyDescent="0.1">
      <c r="A16" s="1"/>
      <c r="B16" s="196" t="s">
        <v>68</v>
      </c>
      <c r="C16" s="274" t="s">
        <v>14</v>
      </c>
      <c r="D16" s="276" t="str">
        <f>+G16</f>
        <v>Galaxy徳島</v>
      </c>
      <c r="E16" s="182">
        <v>0.73611111111111116</v>
      </c>
      <c r="F16" s="129">
        <v>9</v>
      </c>
      <c r="G16" s="16" t="str">
        <f>VLOOKUP(F16,チーム名!$A$2:$H$15,2,1)</f>
        <v>Galaxy徳島</v>
      </c>
      <c r="H16" s="130" t="s">
        <v>161</v>
      </c>
      <c r="I16" s="131">
        <v>10</v>
      </c>
      <c r="J16" s="124" t="str">
        <f>VLOOKUP(I16,チーム名!$A$2:$H$15,2,1)</f>
        <v>石井フットボールクラブ</v>
      </c>
      <c r="K16" s="16"/>
      <c r="L16" s="104" t="str">
        <f>+G17</f>
        <v>レッドサンズ</v>
      </c>
      <c r="M16" s="32"/>
      <c r="N16" s="34"/>
    </row>
    <row r="17" spans="1:14" ht="26.25" customHeight="1" x14ac:dyDescent="0.1">
      <c r="A17" s="1"/>
      <c r="B17" s="201">
        <v>44724</v>
      </c>
      <c r="C17" s="270"/>
      <c r="D17" s="272"/>
      <c r="E17" s="181">
        <v>0.80555555555555547</v>
      </c>
      <c r="F17" s="132">
        <v>11</v>
      </c>
      <c r="G17" s="21" t="str">
        <f>VLOOKUP(F17,チーム名!$A$2:$H$15,2,1)</f>
        <v>レッドサンズ</v>
      </c>
      <c r="H17" s="133" t="s">
        <v>162</v>
      </c>
      <c r="I17" s="134">
        <v>8</v>
      </c>
      <c r="J17" s="125" t="str">
        <f>VLOOKUP(I17,チーム名!$A$2:$H$15,2,1)</f>
        <v>FC　EURO</v>
      </c>
      <c r="K17" s="26" t="s">
        <v>12</v>
      </c>
      <c r="L17" s="27" t="str">
        <f>+J16</f>
        <v>石井フットボールクラブ</v>
      </c>
      <c r="M17" s="25"/>
      <c r="N17" s="5"/>
    </row>
    <row r="18" spans="1:14" ht="26.25" customHeight="1" thickBot="1" x14ac:dyDescent="0.15">
      <c r="A18" s="1"/>
      <c r="B18" s="202"/>
      <c r="C18" s="271"/>
      <c r="D18" s="273"/>
      <c r="E18" s="180"/>
      <c r="F18" s="142"/>
      <c r="G18" s="36"/>
      <c r="H18" s="37"/>
      <c r="I18" s="143"/>
      <c r="J18" s="144"/>
      <c r="K18" s="36"/>
      <c r="L18" s="29"/>
      <c r="M18" s="38"/>
      <c r="N18" s="5"/>
    </row>
    <row r="19" spans="1:14" ht="26.25" customHeight="1" x14ac:dyDescent="0.1">
      <c r="A19" s="1"/>
      <c r="B19" s="196" t="s">
        <v>15</v>
      </c>
      <c r="C19" s="197"/>
      <c r="D19" s="276" t="str">
        <f>+G19</f>
        <v>DesFruta　FC</v>
      </c>
      <c r="E19" s="182">
        <v>0.69444444444444453</v>
      </c>
      <c r="F19" s="129">
        <v>12</v>
      </c>
      <c r="G19" s="16" t="str">
        <f>VLOOKUP(F19,チーム名!$A$2:$H$15,2,1)</f>
        <v>DesFruta　FC</v>
      </c>
      <c r="H19" s="136" t="s">
        <v>165</v>
      </c>
      <c r="I19" s="131">
        <v>5</v>
      </c>
      <c r="J19" s="124" t="str">
        <f>VLOOKUP(I19,チーム名!$A$2:$H$15,2,1)</f>
        <v>FC山川</v>
      </c>
      <c r="K19" s="16"/>
      <c r="L19" s="17" t="str">
        <f t="shared" ref="L19" si="3">+G20</f>
        <v>FC道楽</v>
      </c>
      <c r="M19" s="291"/>
      <c r="N19" s="5"/>
    </row>
    <row r="20" spans="1:14" ht="26.25" customHeight="1" x14ac:dyDescent="0.1">
      <c r="A20" s="1"/>
      <c r="B20" s="192">
        <v>44745</v>
      </c>
      <c r="C20" s="198" t="s">
        <v>14</v>
      </c>
      <c r="D20" s="272"/>
      <c r="E20" s="181">
        <v>0.76388888888888884</v>
      </c>
      <c r="F20" s="135">
        <v>6</v>
      </c>
      <c r="G20" s="21" t="str">
        <f>VLOOKUP(F20,チーム名!$A$2:$H$15,2,1)</f>
        <v>FC道楽</v>
      </c>
      <c r="H20" s="133" t="s">
        <v>166</v>
      </c>
      <c r="I20" s="134">
        <v>4</v>
      </c>
      <c r="J20" s="125" t="str">
        <f>VLOOKUP(I20,チーム名!$A$2:$H$15,2,1)</f>
        <v>タイガース</v>
      </c>
      <c r="K20" s="26" t="s">
        <v>12</v>
      </c>
      <c r="L20" s="27" t="str">
        <f>+J19</f>
        <v>FC山川</v>
      </c>
      <c r="M20" s="292"/>
      <c r="N20" s="5"/>
    </row>
    <row r="21" spans="1:14" ht="26.25" customHeight="1" thickBot="1" x14ac:dyDescent="0.15">
      <c r="A21" s="1"/>
      <c r="B21" s="203"/>
      <c r="C21" s="200"/>
      <c r="D21" s="273"/>
      <c r="E21" s="180"/>
      <c r="F21" s="137"/>
      <c r="G21" s="138"/>
      <c r="H21" s="139" t="s">
        <v>76</v>
      </c>
      <c r="I21" s="140"/>
      <c r="J21" s="141"/>
      <c r="K21" s="28"/>
      <c r="L21" s="29"/>
      <c r="M21" s="293"/>
      <c r="N21" s="5"/>
    </row>
    <row r="22" spans="1:14" ht="26.25" customHeight="1" x14ac:dyDescent="0.2">
      <c r="A22" s="1"/>
      <c r="B22" s="196" t="s">
        <v>16</v>
      </c>
      <c r="C22" s="197"/>
      <c r="D22" s="276" t="str">
        <f>+G22</f>
        <v>タイガース</v>
      </c>
      <c r="E22" s="182">
        <v>0.73611111111111116</v>
      </c>
      <c r="F22" s="129">
        <v>4</v>
      </c>
      <c r="G22" s="16" t="str">
        <f>VLOOKUP(F22,チーム名!$A$2:$H$15,2,1)</f>
        <v>タイガース</v>
      </c>
      <c r="H22" s="130" t="s">
        <v>174</v>
      </c>
      <c r="I22" s="131">
        <v>2</v>
      </c>
      <c r="J22" s="124" t="str">
        <f>VLOOKUP(I22,チーム名!$A$2:$H$15,2,1)</f>
        <v>alma美馬SC</v>
      </c>
      <c r="K22" s="16"/>
      <c r="L22" s="104" t="str">
        <f>+G23</f>
        <v>カンピオーネ</v>
      </c>
      <c r="M22" s="39"/>
      <c r="N22" s="5"/>
    </row>
    <row r="23" spans="1:14" ht="26.25" customHeight="1" x14ac:dyDescent="0.1">
      <c r="A23" s="1"/>
      <c r="B23" s="192">
        <v>44759</v>
      </c>
      <c r="C23" s="198" t="s">
        <v>85</v>
      </c>
      <c r="D23" s="272"/>
      <c r="E23" s="181">
        <v>0.80555555555555547</v>
      </c>
      <c r="F23" s="132">
        <v>3</v>
      </c>
      <c r="G23" s="21" t="str">
        <f>VLOOKUP(F23,チーム名!$A$2:$H$15,2,1)</f>
        <v>カンピオーネ</v>
      </c>
      <c r="H23" s="133" t="s">
        <v>107</v>
      </c>
      <c r="I23" s="134">
        <v>12</v>
      </c>
      <c r="J23" s="125" t="str">
        <f>VLOOKUP(I23,チーム名!$A$2:$H$15,2,1)</f>
        <v>DesFruta　FC</v>
      </c>
      <c r="K23" s="26" t="s">
        <v>12</v>
      </c>
      <c r="L23" s="27" t="str">
        <f>+J22</f>
        <v>alma美馬SC</v>
      </c>
      <c r="M23" s="25"/>
      <c r="N23" s="5"/>
    </row>
    <row r="24" spans="1:14" ht="26.25" customHeight="1" thickBot="1" x14ac:dyDescent="0.15">
      <c r="A24" s="1"/>
      <c r="B24" s="203"/>
      <c r="C24" s="204"/>
      <c r="D24" s="272"/>
      <c r="E24" s="181"/>
      <c r="F24" s="135"/>
      <c r="G24" s="21"/>
      <c r="H24" s="22"/>
      <c r="I24" s="134"/>
      <c r="J24" s="125"/>
      <c r="K24" s="21"/>
      <c r="L24" s="24"/>
      <c r="M24" s="25"/>
      <c r="N24" s="5"/>
    </row>
    <row r="25" spans="1:14" ht="26.25" customHeight="1" x14ac:dyDescent="0.2">
      <c r="A25" s="1"/>
      <c r="B25" s="196" t="s">
        <v>17</v>
      </c>
      <c r="C25" s="274" t="s">
        <v>86</v>
      </c>
      <c r="D25" s="276" t="str">
        <f>+G25</f>
        <v>カンピオーネ</v>
      </c>
      <c r="E25" s="182">
        <v>0.39583333333333331</v>
      </c>
      <c r="F25" s="129">
        <v>3</v>
      </c>
      <c r="G25" s="16" t="str">
        <f>VLOOKUP(F25,チーム名!$A$2:$H$15,2,1)</f>
        <v>カンピオーネ</v>
      </c>
      <c r="H25" s="130" t="s">
        <v>182</v>
      </c>
      <c r="I25" s="131">
        <v>5</v>
      </c>
      <c r="J25" s="124" t="str">
        <f>VLOOKUP(I25,チーム名!$A$2:$H$15,2,1)</f>
        <v>FC山川</v>
      </c>
      <c r="K25" s="16"/>
      <c r="L25" s="17" t="str">
        <f>+G26</f>
        <v>DesFruta　FC</v>
      </c>
      <c r="M25" s="39"/>
      <c r="N25" s="5"/>
    </row>
    <row r="26" spans="1:14" ht="26.25" customHeight="1" x14ac:dyDescent="0.1">
      <c r="A26" s="1"/>
      <c r="B26" s="192">
        <v>43677</v>
      </c>
      <c r="C26" s="278"/>
      <c r="D26" s="267"/>
      <c r="E26" s="181">
        <v>0.46527777777777773</v>
      </c>
      <c r="F26" s="132">
        <v>12</v>
      </c>
      <c r="G26" s="21" t="str">
        <f>VLOOKUP(F26,チーム名!$A$2:$H$15,2,1)</f>
        <v>DesFruta　FC</v>
      </c>
      <c r="H26" s="133" t="s">
        <v>195</v>
      </c>
      <c r="I26" s="134">
        <v>4</v>
      </c>
      <c r="J26" s="125" t="str">
        <f>VLOOKUP(I26,チーム名!$A$2:$H$15,2,1)</f>
        <v>タイガース</v>
      </c>
      <c r="K26" s="21"/>
      <c r="L26" s="24" t="str">
        <f>+G27</f>
        <v>Galaxy徳島</v>
      </c>
      <c r="M26" s="25"/>
      <c r="N26" s="5"/>
    </row>
    <row r="27" spans="1:14" ht="26.25" customHeight="1" x14ac:dyDescent="0.1">
      <c r="A27" s="1"/>
      <c r="B27" s="205"/>
      <c r="C27" s="278"/>
      <c r="D27" s="267"/>
      <c r="E27" s="181">
        <v>0.53472222222222221</v>
      </c>
      <c r="F27" s="135">
        <v>9</v>
      </c>
      <c r="G27" s="21" t="str">
        <f>VLOOKUP(F27,チーム名!$A$2:$H$15,2,1)</f>
        <v>Galaxy徳島</v>
      </c>
      <c r="H27" s="133" t="s">
        <v>183</v>
      </c>
      <c r="I27" s="134">
        <v>8</v>
      </c>
      <c r="J27" s="125" t="str">
        <f>VLOOKUP(I27,チーム名!$A$2:$H$15,2,1)</f>
        <v>FC　EURO</v>
      </c>
      <c r="K27" s="21"/>
      <c r="L27" s="24" t="str">
        <f>+G28</f>
        <v>石井フットボールクラブ</v>
      </c>
      <c r="M27" s="25"/>
      <c r="N27" s="5"/>
    </row>
    <row r="28" spans="1:14" ht="26.25" customHeight="1" thickBot="1" x14ac:dyDescent="0.15">
      <c r="A28" s="1"/>
      <c r="B28" s="205"/>
      <c r="C28" s="278"/>
      <c r="D28" s="267"/>
      <c r="E28" s="183">
        <v>0.60416666666666663</v>
      </c>
      <c r="F28" s="142">
        <v>10</v>
      </c>
      <c r="G28" s="146" t="str">
        <f>VLOOKUP(F28,チーム名!$A$2:$H$15,2,1)</f>
        <v>石井フットボールクラブ</v>
      </c>
      <c r="H28" s="147" t="s">
        <v>184</v>
      </c>
      <c r="I28" s="148">
        <v>7</v>
      </c>
      <c r="J28" s="149" t="str">
        <f>VLOOKUP(I28,チーム名!$A$2:$H$15,2,1)</f>
        <v>Sorpresa</v>
      </c>
      <c r="K28" s="45" t="s">
        <v>12</v>
      </c>
      <c r="L28" s="31" t="str">
        <f>+J27</f>
        <v>FC　EURO</v>
      </c>
      <c r="M28" s="25"/>
      <c r="N28" s="5"/>
    </row>
    <row r="29" spans="1:14" ht="26.25" customHeight="1" x14ac:dyDescent="0.1">
      <c r="A29" s="1"/>
      <c r="B29" s="196" t="s">
        <v>18</v>
      </c>
      <c r="C29" s="274" t="s">
        <v>14</v>
      </c>
      <c r="D29" s="262" t="str">
        <f>G29</f>
        <v>FC道楽</v>
      </c>
      <c r="E29" s="182">
        <v>0.70833333333333337</v>
      </c>
      <c r="F29" s="132">
        <v>6</v>
      </c>
      <c r="G29" s="16" t="str">
        <f>VLOOKUP(F29,チーム名!$A$2:$H$15,2,1)</f>
        <v>FC道楽</v>
      </c>
      <c r="H29" s="130" t="s">
        <v>196</v>
      </c>
      <c r="I29" s="131">
        <v>11</v>
      </c>
      <c r="J29" s="124" t="str">
        <f>VLOOKUP(I29,チーム名!$A$2:$H$15,2,1)</f>
        <v>レッドサンズ</v>
      </c>
      <c r="K29" s="16"/>
      <c r="L29" s="17" t="str">
        <f>+G30</f>
        <v>白虎隊</v>
      </c>
      <c r="M29" s="32"/>
      <c r="N29" s="5"/>
    </row>
    <row r="30" spans="1:14" ht="26.25" customHeight="1" x14ac:dyDescent="0.1">
      <c r="A30" s="1"/>
      <c r="B30" s="192">
        <v>43684</v>
      </c>
      <c r="C30" s="270"/>
      <c r="D30" s="263"/>
      <c r="E30" s="181">
        <v>0.77777777777777779</v>
      </c>
      <c r="F30" s="132">
        <v>1</v>
      </c>
      <c r="G30" s="21" t="str">
        <f>VLOOKUP(F30,チーム名!$A$2:$H$15,2,1)</f>
        <v>白虎隊</v>
      </c>
      <c r="H30" s="133" t="s">
        <v>105</v>
      </c>
      <c r="I30" s="134">
        <v>5</v>
      </c>
      <c r="J30" s="125" t="str">
        <f>VLOOKUP(I30,チーム名!$A$2:$H$15,2,1)</f>
        <v>FC山川</v>
      </c>
      <c r="K30" s="26" t="s">
        <v>12</v>
      </c>
      <c r="L30" s="27" t="str">
        <f>+J29</f>
        <v>レッドサンズ</v>
      </c>
      <c r="M30" s="25"/>
      <c r="N30" s="5"/>
    </row>
    <row r="31" spans="1:14" ht="26.25" customHeight="1" thickBot="1" x14ac:dyDescent="0.15">
      <c r="A31" s="1"/>
      <c r="B31" s="206"/>
      <c r="C31" s="280"/>
      <c r="D31" s="290"/>
      <c r="E31" s="180"/>
      <c r="F31" s="142"/>
      <c r="G31" s="36"/>
      <c r="H31" s="37"/>
      <c r="I31" s="143"/>
      <c r="J31" s="144"/>
      <c r="K31" s="36"/>
      <c r="L31" s="29"/>
      <c r="M31" s="41"/>
      <c r="N31" s="5"/>
    </row>
    <row r="32" spans="1:14" ht="26.25" customHeight="1" x14ac:dyDescent="0.1">
      <c r="A32" s="1"/>
      <c r="B32" s="191" t="s">
        <v>19</v>
      </c>
      <c r="C32" s="270" t="s">
        <v>85</v>
      </c>
      <c r="D32" s="272" t="str">
        <f>G32</f>
        <v>Sorpresa</v>
      </c>
      <c r="E32" s="182">
        <v>0.69444444444444453</v>
      </c>
      <c r="F32" s="132">
        <v>7</v>
      </c>
      <c r="G32" s="113" t="str">
        <f>VLOOKUP(F32,チーム名!$A$2:$H$15,2,1)</f>
        <v>Sorpresa</v>
      </c>
      <c r="H32" s="130" t="s">
        <v>201</v>
      </c>
      <c r="I32" s="156">
        <v>1</v>
      </c>
      <c r="J32" s="157" t="str">
        <f>VLOOKUP(I32,チーム名!$A$2:$H$15,2,1)</f>
        <v>白虎隊</v>
      </c>
      <c r="K32" s="113"/>
      <c r="L32" s="114" t="str">
        <f>+G33</f>
        <v>FC道楽</v>
      </c>
      <c r="M32" s="25"/>
      <c r="N32" s="5"/>
    </row>
    <row r="33" spans="1:14" ht="26.25" customHeight="1" x14ac:dyDescent="0.1">
      <c r="A33" s="1"/>
      <c r="B33" s="201">
        <v>44794</v>
      </c>
      <c r="C33" s="270"/>
      <c r="D33" s="272"/>
      <c r="E33" s="181">
        <v>0.76388888888888884</v>
      </c>
      <c r="F33" s="132">
        <v>6</v>
      </c>
      <c r="G33" s="21" t="str">
        <f>VLOOKUP(F33,チーム名!$A$2:$H$15,2,1)</f>
        <v>FC道楽</v>
      </c>
      <c r="H33" s="133" t="s">
        <v>202</v>
      </c>
      <c r="I33" s="134">
        <v>2</v>
      </c>
      <c r="J33" s="125" t="str">
        <f>VLOOKUP(I33,チーム名!$A$2:$H$15,2,1)</f>
        <v>alma美馬SC</v>
      </c>
      <c r="K33" s="26" t="s">
        <v>12</v>
      </c>
      <c r="L33" s="27" t="str">
        <f>+J32</f>
        <v>白虎隊</v>
      </c>
      <c r="M33" s="25"/>
      <c r="N33" s="5"/>
    </row>
    <row r="34" spans="1:14" ht="26.25" customHeight="1" thickBot="1" x14ac:dyDescent="0.15">
      <c r="A34" s="1"/>
      <c r="B34" s="192"/>
      <c r="C34" s="270"/>
      <c r="D34" s="272"/>
      <c r="E34" s="181"/>
      <c r="F34" s="135"/>
      <c r="G34" s="21"/>
      <c r="H34" s="22"/>
      <c r="I34" s="134"/>
      <c r="J34" s="125"/>
      <c r="K34" s="21"/>
      <c r="L34" s="24"/>
      <c r="M34" s="25"/>
      <c r="N34" s="5"/>
    </row>
    <row r="35" spans="1:14" ht="26.25" customHeight="1" x14ac:dyDescent="0.1">
      <c r="A35" s="1"/>
      <c r="B35" s="196" t="s">
        <v>20</v>
      </c>
      <c r="C35" s="276" t="s">
        <v>87</v>
      </c>
      <c r="D35" s="262" t="str">
        <f>G35</f>
        <v>FC　EURO</v>
      </c>
      <c r="E35" s="182">
        <v>0.69444444444444453</v>
      </c>
      <c r="F35" s="129">
        <v>8</v>
      </c>
      <c r="G35" s="16" t="str">
        <f>VLOOKUP(F35,チーム名!$A$2:$H$15,2,1)</f>
        <v>FC　EURO</v>
      </c>
      <c r="H35" s="130" t="s">
        <v>196</v>
      </c>
      <c r="I35" s="131">
        <v>7</v>
      </c>
      <c r="J35" s="124" t="str">
        <f>VLOOKUP(I35,チーム名!$A$2:$H$15,2,1)</f>
        <v>Sorpresa</v>
      </c>
      <c r="K35" s="16"/>
      <c r="L35" s="104" t="str">
        <f>+G36</f>
        <v>Galaxy徳島</v>
      </c>
      <c r="M35" s="32"/>
      <c r="N35" s="5"/>
    </row>
    <row r="36" spans="1:14" ht="26.25" customHeight="1" x14ac:dyDescent="0.1">
      <c r="A36" s="1"/>
      <c r="B36" s="194"/>
      <c r="C36" s="283"/>
      <c r="D36" s="284"/>
      <c r="E36" s="181">
        <v>0.76388888888888884</v>
      </c>
      <c r="F36" s="132">
        <v>9</v>
      </c>
      <c r="G36" s="21" t="str">
        <f>VLOOKUP(F36,チーム名!$A$2:$H$15,2,1)</f>
        <v>Galaxy徳島</v>
      </c>
      <c r="H36" s="133" t="s">
        <v>184</v>
      </c>
      <c r="I36" s="134">
        <v>6</v>
      </c>
      <c r="J36" s="125" t="str">
        <f>VLOOKUP(I36,チーム名!$A$2:$H$15,2,1)</f>
        <v>FC道楽</v>
      </c>
      <c r="K36" s="26" t="s">
        <v>12</v>
      </c>
      <c r="L36" s="27" t="str">
        <f>+J35</f>
        <v>Sorpresa</v>
      </c>
      <c r="M36" s="25"/>
      <c r="N36" s="5"/>
    </row>
    <row r="37" spans="1:14" ht="26.25" customHeight="1" thickBot="1" x14ac:dyDescent="0.15">
      <c r="A37" s="1"/>
      <c r="B37" s="192">
        <v>43705</v>
      </c>
      <c r="C37" s="283"/>
      <c r="D37" s="284"/>
      <c r="E37" s="181"/>
      <c r="F37" s="135"/>
      <c r="G37" s="21"/>
      <c r="H37" s="22"/>
      <c r="I37" s="134"/>
      <c r="J37" s="125"/>
      <c r="K37" s="21"/>
      <c r="L37" s="24"/>
      <c r="M37" s="25"/>
      <c r="N37" s="5"/>
    </row>
    <row r="38" spans="1:14" ht="26.25" customHeight="1" x14ac:dyDescent="0.1">
      <c r="A38" s="1"/>
      <c r="B38" s="196" t="s">
        <v>21</v>
      </c>
      <c r="C38" s="274" t="s">
        <v>88</v>
      </c>
      <c r="D38" s="288" t="str">
        <f>+G38</f>
        <v>石井フットボールクラブ</v>
      </c>
      <c r="E38" s="182">
        <v>0.41666666666666669</v>
      </c>
      <c r="F38" s="15">
        <v>10</v>
      </c>
      <c r="G38" s="103" t="str">
        <f>VLOOKUP(F38,チーム名!$A$2:$H$15,2,1)</f>
        <v>石井フットボールクラブ</v>
      </c>
      <c r="H38" s="221" t="s">
        <v>226</v>
      </c>
      <c r="I38" s="43">
        <v>8</v>
      </c>
      <c r="J38" s="101" t="str">
        <f>VLOOKUP(I38,チーム名!$A$2:$H$15,2,1)</f>
        <v>FC　EURO</v>
      </c>
      <c r="K38" s="16"/>
      <c r="L38" s="17" t="str">
        <f>+G39</f>
        <v>レッドサンズ</v>
      </c>
      <c r="M38" s="32"/>
      <c r="N38" s="5"/>
    </row>
    <row r="39" spans="1:14" ht="26.25" customHeight="1" x14ac:dyDescent="0.1">
      <c r="A39" s="1"/>
      <c r="B39" s="194"/>
      <c r="C39" s="270"/>
      <c r="D39" s="289"/>
      <c r="E39" s="181">
        <v>0.4861111111111111</v>
      </c>
      <c r="F39" s="20">
        <v>11</v>
      </c>
      <c r="G39" s="102" t="str">
        <f>VLOOKUP(F39,チーム名!$A$2:$H$15,2,1)</f>
        <v>レッドサンズ</v>
      </c>
      <c r="H39" s="133" t="s">
        <v>227</v>
      </c>
      <c r="I39" s="23">
        <v>4</v>
      </c>
      <c r="J39" s="100" t="str">
        <f>VLOOKUP(I39,チーム名!$A$2:$H$15,2,1)</f>
        <v>タイガース</v>
      </c>
      <c r="K39" s="21"/>
      <c r="L39" s="24" t="str">
        <f>+G40</f>
        <v>白虎隊</v>
      </c>
      <c r="M39" s="25"/>
      <c r="N39" s="34"/>
    </row>
    <row r="40" spans="1:14" ht="27" customHeight="1" thickBot="1" x14ac:dyDescent="0.15">
      <c r="A40" s="1"/>
      <c r="B40" s="202">
        <v>43719</v>
      </c>
      <c r="C40" s="270"/>
      <c r="D40" s="289"/>
      <c r="E40" s="180">
        <v>0.55555555555555558</v>
      </c>
      <c r="F40" s="35">
        <v>1</v>
      </c>
      <c r="G40" s="158" t="str">
        <f>VLOOKUP(F40,チーム名!$A$2:$H$15,2,1)</f>
        <v>白虎隊</v>
      </c>
      <c r="H40" s="222" t="s">
        <v>104</v>
      </c>
      <c r="I40" s="33">
        <v>3</v>
      </c>
      <c r="J40" s="159" t="str">
        <f>VLOOKUP(I40,チーム名!$A$2:$H$15,2,1)</f>
        <v>カンピオーネ</v>
      </c>
      <c r="K40" s="160" t="s">
        <v>12</v>
      </c>
      <c r="L40" s="161" t="str">
        <f>J39</f>
        <v>タイガース</v>
      </c>
      <c r="M40" s="38"/>
      <c r="N40" s="34"/>
    </row>
    <row r="41" spans="1:14" ht="26.25" customHeight="1" x14ac:dyDescent="0.2">
      <c r="A41" s="1"/>
      <c r="B41" s="196" t="s">
        <v>22</v>
      </c>
      <c r="C41" s="197"/>
      <c r="D41" s="262" t="str">
        <f>+G41</f>
        <v>DesFruta　FC</v>
      </c>
      <c r="E41" s="182">
        <v>0.41666666666666669</v>
      </c>
      <c r="F41" s="15">
        <v>12</v>
      </c>
      <c r="G41" s="103" t="str">
        <f>VLOOKUP(F41,チーム名!$A$2:$H$15,2,1)</f>
        <v>DesFruta　FC</v>
      </c>
      <c r="H41" s="221" t="s">
        <v>228</v>
      </c>
      <c r="I41" s="43">
        <v>10</v>
      </c>
      <c r="J41" s="101" t="str">
        <f>VLOOKUP(I41,チーム名!$A$2:$H$15,2,1)</f>
        <v>石井フットボールクラブ</v>
      </c>
      <c r="K41" s="16"/>
      <c r="L41" s="17" t="str">
        <f>+G42</f>
        <v>FC山川</v>
      </c>
      <c r="M41" s="39"/>
      <c r="N41" s="5"/>
    </row>
    <row r="42" spans="1:14" ht="26.25" customHeight="1" x14ac:dyDescent="0.2">
      <c r="A42" s="1"/>
      <c r="B42" s="207">
        <v>44829</v>
      </c>
      <c r="C42" s="198" t="s">
        <v>88</v>
      </c>
      <c r="D42" s="263"/>
      <c r="E42" s="181">
        <v>0.4861111111111111</v>
      </c>
      <c r="F42" s="20">
        <v>5</v>
      </c>
      <c r="G42" s="102" t="str">
        <f>VLOOKUP(F42,チーム名!$A$2:$H$15,2,1)</f>
        <v>FC山川</v>
      </c>
      <c r="H42" s="133" t="s">
        <v>228</v>
      </c>
      <c r="I42" s="23">
        <v>2</v>
      </c>
      <c r="J42" s="100" t="str">
        <f>VLOOKUP(I42,チーム名!$A$2:$H$15,2,1)</f>
        <v>alma美馬SC</v>
      </c>
      <c r="K42" s="21"/>
      <c r="L42" s="24" t="str">
        <f>+G43</f>
        <v>Sorpresa</v>
      </c>
      <c r="M42" s="46"/>
      <c r="N42" s="5"/>
    </row>
    <row r="43" spans="1:14" ht="26.25" customHeight="1" thickBot="1" x14ac:dyDescent="0.15">
      <c r="A43" s="1"/>
      <c r="B43" s="202"/>
      <c r="C43" s="208"/>
      <c r="D43" s="264"/>
      <c r="E43" s="180">
        <v>0.55555555555555558</v>
      </c>
      <c r="F43" s="35">
        <v>7</v>
      </c>
      <c r="G43" s="158" t="str">
        <f>VLOOKUP(F43,チーム名!$A$2:$H$15,2,1)</f>
        <v>Sorpresa</v>
      </c>
      <c r="H43" s="222" t="s">
        <v>166</v>
      </c>
      <c r="I43" s="33">
        <v>11</v>
      </c>
      <c r="J43" s="159" t="str">
        <f>VLOOKUP(I43,チーム名!$A$2:$H$15,2,1)</f>
        <v>レッドサンズ</v>
      </c>
      <c r="K43" s="160" t="s">
        <v>12</v>
      </c>
      <c r="L43" s="161" t="str">
        <f>J42</f>
        <v>alma美馬SC</v>
      </c>
      <c r="M43" s="25"/>
      <c r="N43" s="5"/>
    </row>
    <row r="44" spans="1:14" ht="26.25" customHeight="1" thickTop="1" x14ac:dyDescent="0.1">
      <c r="A44" s="1"/>
      <c r="B44" s="209"/>
      <c r="C44" s="210"/>
      <c r="D44" s="171"/>
      <c r="E44" s="185"/>
      <c r="F44" s="150"/>
      <c r="G44" s="169"/>
      <c r="H44" s="170"/>
      <c r="I44" s="150"/>
      <c r="J44" s="169"/>
      <c r="K44" s="173"/>
      <c r="L44" s="174"/>
      <c r="M44" s="172"/>
      <c r="N44" s="5"/>
    </row>
    <row r="45" spans="1:14" ht="28.5" customHeight="1" x14ac:dyDescent="0.1">
      <c r="A45" s="1"/>
      <c r="B45" s="209"/>
      <c r="C45" s="210"/>
      <c r="D45" s="171"/>
      <c r="E45" s="186"/>
      <c r="F45" s="150"/>
      <c r="G45" s="169"/>
      <c r="H45" s="170"/>
      <c r="I45" s="150"/>
      <c r="J45" s="169"/>
      <c r="K45" s="173"/>
      <c r="L45" s="174"/>
      <c r="M45" s="172"/>
      <c r="N45" s="5"/>
    </row>
    <row r="46" spans="1:14" ht="26.25" customHeight="1" thickBot="1" x14ac:dyDescent="0.15">
      <c r="A46" s="1"/>
      <c r="B46" s="211" t="s">
        <v>0</v>
      </c>
      <c r="C46" s="212" t="s">
        <v>1</v>
      </c>
      <c r="D46" s="40" t="s">
        <v>2</v>
      </c>
      <c r="E46" s="187" t="s">
        <v>3</v>
      </c>
      <c r="F46" s="168"/>
      <c r="G46" s="285" t="s">
        <v>4</v>
      </c>
      <c r="H46" s="285"/>
      <c r="I46" s="285"/>
      <c r="J46" s="286"/>
      <c r="K46" s="287" t="s">
        <v>5</v>
      </c>
      <c r="L46" s="286"/>
      <c r="M46" s="25"/>
      <c r="N46" s="5"/>
    </row>
    <row r="47" spans="1:14" ht="26.25" customHeight="1" x14ac:dyDescent="0.1">
      <c r="A47" s="1"/>
      <c r="B47" s="196" t="s">
        <v>23</v>
      </c>
      <c r="C47" s="274" t="s">
        <v>7</v>
      </c>
      <c r="D47" s="276" t="str">
        <f>G47</f>
        <v>Galaxy徳島</v>
      </c>
      <c r="E47" s="182">
        <v>0.41666666666666669</v>
      </c>
      <c r="F47" s="15">
        <v>9</v>
      </c>
      <c r="G47" s="103" t="str">
        <f>VLOOKUP(F47,チーム名!$A$2:$H$15,2,1)</f>
        <v>Galaxy徳島</v>
      </c>
      <c r="H47" s="221" t="s">
        <v>236</v>
      </c>
      <c r="I47" s="43">
        <v>4</v>
      </c>
      <c r="J47" s="101" t="str">
        <f>VLOOKUP(I47,チーム名!$A$2:$H$15,2,1)</f>
        <v>タイガース</v>
      </c>
      <c r="K47" s="16"/>
      <c r="L47" s="17" t="str">
        <f>+G48</f>
        <v>石井フットボールクラブ</v>
      </c>
      <c r="M47" s="32"/>
      <c r="N47" s="5"/>
    </row>
    <row r="48" spans="1:14" ht="26.25" customHeight="1" x14ac:dyDescent="0.1">
      <c r="A48" s="1"/>
      <c r="B48" s="281">
        <v>43740</v>
      </c>
      <c r="C48" s="270"/>
      <c r="D48" s="272"/>
      <c r="E48" s="181">
        <v>0.4861111111111111</v>
      </c>
      <c r="F48" s="20">
        <v>10</v>
      </c>
      <c r="G48" s="102" t="str">
        <f>VLOOKUP(F48,チーム名!$A$2:$H$15,2,1)</f>
        <v>石井フットボールクラブ</v>
      </c>
      <c r="H48" s="133" t="s">
        <v>102</v>
      </c>
      <c r="I48" s="23">
        <v>3</v>
      </c>
      <c r="J48" s="100" t="str">
        <f>VLOOKUP(I48,チーム名!$A$2:$H$15,2,1)</f>
        <v>カンピオーネ</v>
      </c>
      <c r="K48" s="21"/>
      <c r="L48" s="24" t="str">
        <f>+G49</f>
        <v>レッドサンズ</v>
      </c>
      <c r="M48" s="25"/>
      <c r="N48" s="5"/>
    </row>
    <row r="49" spans="1:14" ht="26.25" customHeight="1" thickBot="1" x14ac:dyDescent="0.15">
      <c r="A49" s="1"/>
      <c r="B49" s="281"/>
      <c r="C49" s="270"/>
      <c r="D49" s="272"/>
      <c r="E49" s="180">
        <v>0.55555555555555558</v>
      </c>
      <c r="F49" s="35">
        <v>11</v>
      </c>
      <c r="G49" s="158" t="str">
        <f>VLOOKUP(F49,チーム名!$A$2:$H$15,2,1)</f>
        <v>レッドサンズ</v>
      </c>
      <c r="H49" s="222" t="s">
        <v>103</v>
      </c>
      <c r="I49" s="33">
        <v>2</v>
      </c>
      <c r="J49" s="159" t="str">
        <f>VLOOKUP(I49,チーム名!$A$2:$H$15,2,1)</f>
        <v>alma美馬SC</v>
      </c>
      <c r="K49" s="160" t="s">
        <v>12</v>
      </c>
      <c r="L49" s="161" t="str">
        <f>J48</f>
        <v>カンピオーネ</v>
      </c>
      <c r="M49" s="38"/>
      <c r="N49" s="5"/>
    </row>
    <row r="50" spans="1:14" ht="26.25" customHeight="1" x14ac:dyDescent="0.2">
      <c r="A50" s="1"/>
      <c r="B50" s="196" t="s">
        <v>69</v>
      </c>
      <c r="C50" s="276" t="s">
        <v>88</v>
      </c>
      <c r="D50" s="262" t="str">
        <f>+G50</f>
        <v>FC山川</v>
      </c>
      <c r="E50" s="182">
        <v>0.41666666666666669</v>
      </c>
      <c r="F50" s="15">
        <v>5</v>
      </c>
      <c r="G50" s="103" t="str">
        <f>VLOOKUP(F50,チーム名!$A$2:$H$15,2,1)</f>
        <v>FC山川</v>
      </c>
      <c r="H50" s="221" t="s">
        <v>238</v>
      </c>
      <c r="I50" s="43">
        <v>6</v>
      </c>
      <c r="J50" s="101" t="str">
        <f>VLOOKUP(I50,チーム名!$A$2:$H$15,2,1)</f>
        <v>FC道楽</v>
      </c>
      <c r="K50" s="16"/>
      <c r="L50" s="17" t="str">
        <f>+G51</f>
        <v>DesFruta　FC</v>
      </c>
      <c r="M50" s="39"/>
      <c r="N50" s="5"/>
    </row>
    <row r="51" spans="1:14" ht="26.25" customHeight="1" x14ac:dyDescent="0.2">
      <c r="A51" s="1"/>
      <c r="B51" s="194"/>
      <c r="C51" s="282"/>
      <c r="D51" s="267"/>
      <c r="E51" s="181">
        <v>0.4861111111111111</v>
      </c>
      <c r="F51" s="20">
        <v>12</v>
      </c>
      <c r="G51" s="102" t="str">
        <f>VLOOKUP(F51,チーム名!$A$2:$H$15,2,1)</f>
        <v>DesFruta　FC</v>
      </c>
      <c r="H51" s="133" t="s">
        <v>105</v>
      </c>
      <c r="I51" s="23">
        <v>9</v>
      </c>
      <c r="J51" s="100" t="str">
        <f>VLOOKUP(I51,チーム名!$A$2:$H$15,2,1)</f>
        <v>Galaxy徳島</v>
      </c>
      <c r="K51" s="21"/>
      <c r="L51" s="24" t="str">
        <f>+G52</f>
        <v>Sorpresa</v>
      </c>
      <c r="M51" s="46"/>
      <c r="N51" s="5"/>
    </row>
    <row r="52" spans="1:14" ht="26.25" customHeight="1" thickBot="1" x14ac:dyDescent="0.15">
      <c r="A52" s="1"/>
      <c r="B52" s="192">
        <v>43754</v>
      </c>
      <c r="C52" s="283"/>
      <c r="D52" s="267"/>
      <c r="E52" s="180">
        <v>0.55555555555555558</v>
      </c>
      <c r="F52" s="35">
        <v>7</v>
      </c>
      <c r="G52" s="158" t="str">
        <f>VLOOKUP(F52,チーム名!$A$2:$H$15,2,1)</f>
        <v>Sorpresa</v>
      </c>
      <c r="H52" s="222" t="s">
        <v>103</v>
      </c>
      <c r="I52" s="33">
        <v>4</v>
      </c>
      <c r="J52" s="159" t="str">
        <f>VLOOKUP(I52,チーム名!$A$2:$H$15,2,1)</f>
        <v>タイガース</v>
      </c>
      <c r="K52" s="160" t="s">
        <v>12</v>
      </c>
      <c r="L52" s="161" t="str">
        <f>J51</f>
        <v>Galaxy徳島</v>
      </c>
      <c r="M52" s="25"/>
      <c r="N52" s="5"/>
    </row>
    <row r="53" spans="1:14" ht="26.25" customHeight="1" x14ac:dyDescent="0.2">
      <c r="A53" s="1"/>
      <c r="B53" s="196" t="s">
        <v>72</v>
      </c>
      <c r="C53" s="197"/>
      <c r="D53" s="262" t="str">
        <f>+G53</f>
        <v>FC　EURO</v>
      </c>
      <c r="E53" s="182">
        <v>0.41666666666666669</v>
      </c>
      <c r="F53" s="15">
        <v>8</v>
      </c>
      <c r="G53" s="103" t="str">
        <f>VLOOKUP(F53,チーム名!$A$2:$H$15,2,1)</f>
        <v>FC　EURO</v>
      </c>
      <c r="H53" s="42" t="s">
        <v>247</v>
      </c>
      <c r="I53" s="43">
        <v>3</v>
      </c>
      <c r="J53" s="101" t="str">
        <f>VLOOKUP(I53,チーム名!$A$2:$H$15,2,1)</f>
        <v>カンピオーネ</v>
      </c>
      <c r="K53" s="16"/>
      <c r="L53" s="17" t="str">
        <f>+G54</f>
        <v>Galaxy徳島</v>
      </c>
      <c r="M53" s="39"/>
      <c r="N53" s="5"/>
    </row>
    <row r="54" spans="1:14" ht="26.25" customHeight="1" x14ac:dyDescent="0.2">
      <c r="A54" s="1"/>
      <c r="B54" s="213"/>
      <c r="C54" s="212"/>
      <c r="D54" s="263"/>
      <c r="E54" s="181">
        <v>0.4861111111111111</v>
      </c>
      <c r="F54" s="20">
        <v>9</v>
      </c>
      <c r="G54" s="102" t="str">
        <f>VLOOKUP(F54,チーム名!$A$2:$H$15,2,1)</f>
        <v>Galaxy徳島</v>
      </c>
      <c r="H54" s="224" t="s">
        <v>248</v>
      </c>
      <c r="I54" s="23">
        <v>2</v>
      </c>
      <c r="J54" s="100" t="str">
        <f>VLOOKUP(I54,チーム名!$A$2:$H$15,2,1)</f>
        <v>alma美馬SC</v>
      </c>
      <c r="K54" s="21"/>
      <c r="L54" s="24" t="str">
        <f>+G55</f>
        <v>石井フットボールクラブ</v>
      </c>
      <c r="M54" s="46"/>
      <c r="N54" s="5"/>
    </row>
    <row r="55" spans="1:14" ht="26.25" customHeight="1" thickBot="1" x14ac:dyDescent="0.15">
      <c r="A55" s="1"/>
      <c r="B55" s="192">
        <v>43761</v>
      </c>
      <c r="C55" s="198" t="s">
        <v>7</v>
      </c>
      <c r="D55" s="263"/>
      <c r="E55" s="180">
        <v>0.55555555555555558</v>
      </c>
      <c r="F55" s="35">
        <v>10</v>
      </c>
      <c r="G55" s="158" t="str">
        <f>VLOOKUP(F55,チーム名!$A$2:$H$15,2,1)</f>
        <v>石井フットボールクラブ</v>
      </c>
      <c r="H55" s="37" t="s">
        <v>249</v>
      </c>
      <c r="I55" s="33">
        <v>1</v>
      </c>
      <c r="J55" s="159" t="str">
        <f>VLOOKUP(I55,チーム名!$A$2:$H$15,2,1)</f>
        <v>白虎隊</v>
      </c>
      <c r="K55" s="160" t="s">
        <v>12</v>
      </c>
      <c r="L55" s="161" t="str">
        <f>J54</f>
        <v>alma美馬SC</v>
      </c>
      <c r="M55" s="25"/>
      <c r="N55" s="5"/>
    </row>
    <row r="56" spans="1:14" ht="26.25" customHeight="1" x14ac:dyDescent="0.2">
      <c r="A56" s="1"/>
      <c r="B56" s="196" t="s">
        <v>73</v>
      </c>
      <c r="C56" s="274" t="s">
        <v>88</v>
      </c>
      <c r="D56" s="262" t="str">
        <f>+G56</f>
        <v>白虎隊</v>
      </c>
      <c r="E56" s="182">
        <v>0.41666666666666669</v>
      </c>
      <c r="F56" s="15">
        <v>1</v>
      </c>
      <c r="G56" s="103" t="str">
        <f>VLOOKUP(F56,チーム名!$A$2:$H$15,2,1)</f>
        <v>白虎隊</v>
      </c>
      <c r="H56" s="233" t="s">
        <v>262</v>
      </c>
      <c r="I56" s="43">
        <v>8</v>
      </c>
      <c r="J56" s="101" t="str">
        <f>VLOOKUP(I56,チーム名!$A$2:$H$15,2,1)</f>
        <v>FC　EURO</v>
      </c>
      <c r="K56" s="16"/>
      <c r="L56" s="17" t="str">
        <f>+G57</f>
        <v>FC山川</v>
      </c>
      <c r="M56" s="39"/>
      <c r="N56" s="5"/>
    </row>
    <row r="57" spans="1:14" ht="26.25" customHeight="1" x14ac:dyDescent="0.2">
      <c r="A57" s="1"/>
      <c r="B57" s="213"/>
      <c r="C57" s="278"/>
      <c r="D57" s="267"/>
      <c r="E57" s="181">
        <v>0.4861111111111111</v>
      </c>
      <c r="F57" s="20">
        <v>5</v>
      </c>
      <c r="G57" s="102" t="str">
        <f>VLOOKUP(F57,チーム名!$A$2:$H$15,2,1)</f>
        <v>FC山川</v>
      </c>
      <c r="H57" s="22" t="s">
        <v>263</v>
      </c>
      <c r="I57" s="23">
        <v>4</v>
      </c>
      <c r="J57" s="100" t="str">
        <f>VLOOKUP(I57,チーム名!$A$2:$H$15,2,1)</f>
        <v>タイガース</v>
      </c>
      <c r="K57" s="21"/>
      <c r="L57" s="24" t="str">
        <f>+G58</f>
        <v>FC道楽</v>
      </c>
      <c r="M57" s="46"/>
      <c r="N57" s="5"/>
    </row>
    <row r="58" spans="1:14" ht="26.25" customHeight="1" thickBot="1" x14ac:dyDescent="0.15">
      <c r="A58" s="1"/>
      <c r="B58" s="192">
        <v>43768</v>
      </c>
      <c r="C58" s="279"/>
      <c r="D58" s="268"/>
      <c r="E58" s="180">
        <v>0.55555555555555558</v>
      </c>
      <c r="F58" s="35">
        <v>6</v>
      </c>
      <c r="G58" s="158" t="str">
        <f>VLOOKUP(F58,チーム名!$A$2:$H$15,2,1)</f>
        <v>FC道楽</v>
      </c>
      <c r="H58" s="37" t="s">
        <v>263</v>
      </c>
      <c r="I58" s="33">
        <v>3</v>
      </c>
      <c r="J58" s="100" t="str">
        <f>VLOOKUP(I58,チーム名!$A$2:$H$15,2,1)</f>
        <v>カンピオーネ</v>
      </c>
      <c r="K58" s="160" t="s">
        <v>12</v>
      </c>
      <c r="L58" s="161" t="str">
        <f>J57</f>
        <v>タイガース</v>
      </c>
      <c r="M58" s="25"/>
      <c r="N58" s="5"/>
    </row>
    <row r="59" spans="1:14" ht="26.25" customHeight="1" x14ac:dyDescent="0.1">
      <c r="A59" s="1"/>
      <c r="B59" s="205"/>
      <c r="C59" s="270" t="s">
        <v>89</v>
      </c>
      <c r="D59" s="262" t="str">
        <f>G59</f>
        <v>Sorpresa</v>
      </c>
      <c r="E59" s="188">
        <v>0.53472222222222221</v>
      </c>
      <c r="F59" s="162">
        <v>7</v>
      </c>
      <c r="G59" s="103" t="str">
        <f>VLOOKUP(F59,チーム名!$A$2:$H$15,2,1)</f>
        <v>Sorpresa</v>
      </c>
      <c r="H59" s="224" t="s">
        <v>260</v>
      </c>
      <c r="I59" s="43">
        <v>2</v>
      </c>
      <c r="J59" s="101" t="str">
        <f>VLOOKUP(I59,チーム名!$A$2:$H$15,2,1)</f>
        <v>alma美馬SC</v>
      </c>
      <c r="K59" s="16"/>
      <c r="L59" s="17" t="str">
        <f>+G60</f>
        <v>レッドサンズ</v>
      </c>
      <c r="M59" s="25"/>
      <c r="N59" s="5"/>
    </row>
    <row r="60" spans="1:14" ht="26.25" customHeight="1" thickBot="1" x14ac:dyDescent="0.15">
      <c r="A60" s="1"/>
      <c r="B60" s="199"/>
      <c r="C60" s="280"/>
      <c r="D60" s="268"/>
      <c r="E60" s="189">
        <v>0.60416666666666663</v>
      </c>
      <c r="F60" s="163">
        <v>11</v>
      </c>
      <c r="G60" s="164" t="str">
        <f>VLOOKUP(F60,チーム名!$A$2:$H$15,2,1)</f>
        <v>レッドサンズ</v>
      </c>
      <c r="H60" s="165" t="s">
        <v>261</v>
      </c>
      <c r="I60" s="166">
        <v>9</v>
      </c>
      <c r="J60" s="167" t="str">
        <f>VLOOKUP(I60,チーム名!$A$2:$H$15,2,1)</f>
        <v>Galaxy徳島</v>
      </c>
      <c r="K60" s="160" t="s">
        <v>12</v>
      </c>
      <c r="L60" s="161" t="str">
        <f>J59</f>
        <v>alma美馬SC</v>
      </c>
      <c r="M60" s="41"/>
      <c r="N60" s="5"/>
    </row>
    <row r="61" spans="1:14" ht="26.25" customHeight="1" x14ac:dyDescent="0.2">
      <c r="A61" s="1"/>
      <c r="B61" s="196" t="s">
        <v>90</v>
      </c>
      <c r="C61" s="197"/>
      <c r="D61" s="262" t="str">
        <f>+G61</f>
        <v>レッドサンズ</v>
      </c>
      <c r="E61" s="182">
        <v>0.41666666666666669</v>
      </c>
      <c r="F61" s="15">
        <v>11</v>
      </c>
      <c r="G61" s="103" t="str">
        <f>VLOOKUP(F61,チーム名!$A$2:$H$15,2,1)</f>
        <v>レッドサンズ</v>
      </c>
      <c r="H61" s="224" t="s">
        <v>281</v>
      </c>
      <c r="I61" s="43">
        <v>12</v>
      </c>
      <c r="J61" s="101" t="str">
        <f>VLOOKUP(I61,チーム名!$A$2:$H$15,2,1)</f>
        <v>DesFruta　FC</v>
      </c>
      <c r="K61" s="16"/>
      <c r="L61" s="17" t="str">
        <f>+G62</f>
        <v>FC道楽</v>
      </c>
      <c r="M61" s="39"/>
      <c r="N61" s="5"/>
    </row>
    <row r="62" spans="1:14" ht="26.25" customHeight="1" x14ac:dyDescent="0.1">
      <c r="A62" s="1"/>
      <c r="B62" s="192">
        <v>43775</v>
      </c>
      <c r="C62" s="198" t="s">
        <v>88</v>
      </c>
      <c r="D62" s="263"/>
      <c r="E62" s="181">
        <v>0.4861111111111111</v>
      </c>
      <c r="F62" s="20">
        <v>6</v>
      </c>
      <c r="G62" s="102" t="str">
        <f>VLOOKUP(F62,チーム名!$A$2:$H$15,2,1)</f>
        <v>FC道楽</v>
      </c>
      <c r="H62" s="22" t="s">
        <v>282</v>
      </c>
      <c r="I62" s="23">
        <v>1</v>
      </c>
      <c r="J62" s="100" t="str">
        <f>VLOOKUP(I62,チーム名!$A$2:$H$15,2,1)</f>
        <v>白虎隊</v>
      </c>
      <c r="K62" s="21"/>
      <c r="L62" s="24" t="str">
        <f>+G63</f>
        <v>Sorpresa</v>
      </c>
      <c r="M62" s="25"/>
      <c r="N62" s="5"/>
    </row>
    <row r="63" spans="1:14" ht="26.25" customHeight="1" thickBot="1" x14ac:dyDescent="0.15">
      <c r="A63" s="1"/>
      <c r="B63" s="214"/>
      <c r="C63" s="204"/>
      <c r="D63" s="263"/>
      <c r="E63" s="180">
        <v>0.55555555555555558</v>
      </c>
      <c r="F63" s="35">
        <v>7</v>
      </c>
      <c r="G63" s="158" t="str">
        <f>VLOOKUP(F63,チーム名!$A$2:$H$15,2,1)</f>
        <v>Sorpresa</v>
      </c>
      <c r="H63" s="37" t="s">
        <v>283</v>
      </c>
      <c r="I63" s="33">
        <v>9</v>
      </c>
      <c r="J63" s="159" t="str">
        <f>VLOOKUP(I63,チーム名!$A$2:$H$15,2,1)</f>
        <v>Galaxy徳島</v>
      </c>
      <c r="K63" s="160" t="s">
        <v>12</v>
      </c>
      <c r="L63" s="161" t="str">
        <f>J62</f>
        <v>白虎隊</v>
      </c>
      <c r="M63" s="25"/>
      <c r="N63" s="5"/>
    </row>
    <row r="64" spans="1:14" ht="26.25" customHeight="1" thickTop="1" thickBot="1" x14ac:dyDescent="0.15">
      <c r="A64" s="1"/>
      <c r="B64" s="215" t="s">
        <v>91</v>
      </c>
      <c r="C64" s="274" t="s">
        <v>7</v>
      </c>
      <c r="D64" s="276" t="str">
        <f>+G64</f>
        <v>FC道楽</v>
      </c>
      <c r="E64" s="182">
        <v>0.41666666666666669</v>
      </c>
      <c r="F64" s="15">
        <v>6</v>
      </c>
      <c r="G64" s="103" t="str">
        <f>VLOOKUP(F64,チーム名!$A$2:$H$15,2,1)</f>
        <v>FC道楽</v>
      </c>
      <c r="H64" s="42" t="s">
        <v>300</v>
      </c>
      <c r="I64" s="43">
        <v>7</v>
      </c>
      <c r="J64" s="101" t="str">
        <f>VLOOKUP(I64,チーム名!$A$2:$H$15,2,1)</f>
        <v>Sorpresa</v>
      </c>
      <c r="K64" s="16"/>
      <c r="L64" s="17" t="str">
        <f>+G65</f>
        <v>DesFruta　FC</v>
      </c>
      <c r="M64" s="32"/>
      <c r="N64" s="5"/>
    </row>
    <row r="65" spans="1:14" ht="26.25" customHeight="1" x14ac:dyDescent="0.1">
      <c r="A65" s="1"/>
      <c r="B65" s="192">
        <v>44885</v>
      </c>
      <c r="C65" s="270"/>
      <c r="D65" s="272"/>
      <c r="E65" s="181">
        <v>0.4861111111111111</v>
      </c>
      <c r="F65" s="20">
        <v>12</v>
      </c>
      <c r="G65" s="102" t="str">
        <f>VLOOKUP(F65,チーム名!$A$2:$H$15,2,1)</f>
        <v>DesFruta　FC</v>
      </c>
      <c r="H65" s="42" t="s">
        <v>301</v>
      </c>
      <c r="I65" s="23">
        <v>2</v>
      </c>
      <c r="J65" s="100" t="str">
        <f>VLOOKUP(I65,チーム名!$A$2:$H$15,2,1)</f>
        <v>alma美馬SC</v>
      </c>
      <c r="K65" s="21"/>
      <c r="L65" s="24" t="str">
        <f>+G66</f>
        <v>FC　EURO</v>
      </c>
      <c r="M65" s="25"/>
      <c r="N65" s="34"/>
    </row>
    <row r="66" spans="1:14" ht="26.25" customHeight="1" thickBot="1" x14ac:dyDescent="0.15">
      <c r="A66" s="1"/>
      <c r="B66" s="216"/>
      <c r="C66" s="275"/>
      <c r="D66" s="277"/>
      <c r="E66" s="184">
        <v>0.55555555555555558</v>
      </c>
      <c r="F66" s="175">
        <v>8</v>
      </c>
      <c r="G66" s="118" t="str">
        <f>VLOOKUP(F66,チーム名!$A$2:$H$15,2,1)</f>
        <v>FC　EURO</v>
      </c>
      <c r="H66" s="176" t="s">
        <v>302</v>
      </c>
      <c r="I66" s="117">
        <v>5</v>
      </c>
      <c r="J66" s="177" t="str">
        <f>VLOOKUP(I66,チーム名!$A$2:$H$15,2,1)</f>
        <v>FC山川</v>
      </c>
      <c r="K66" s="178" t="s">
        <v>12</v>
      </c>
      <c r="L66" s="179" t="str">
        <f>J65</f>
        <v>alma美馬SC</v>
      </c>
      <c r="M66" s="115"/>
      <c r="N66" s="34"/>
    </row>
    <row r="67" spans="1:14" ht="26.25" customHeight="1" thickTop="1" x14ac:dyDescent="0.2">
      <c r="A67" s="1"/>
      <c r="B67" s="196" t="s">
        <v>92</v>
      </c>
      <c r="C67" s="197"/>
      <c r="D67" s="265" t="str">
        <f>+G67</f>
        <v>石井フットボールクラブ</v>
      </c>
      <c r="E67" s="182">
        <v>0.69444444444444453</v>
      </c>
      <c r="F67" s="129">
        <v>10</v>
      </c>
      <c r="G67" s="16" t="str">
        <f>VLOOKUP(F67,チーム名!$A$2:$H$15,2,1)</f>
        <v>石井フットボールクラブ</v>
      </c>
      <c r="H67" s="42" t="s">
        <v>303</v>
      </c>
      <c r="I67" s="131">
        <v>5</v>
      </c>
      <c r="J67" s="124" t="str">
        <f>VLOOKUP(I67,チーム名!$A$2:$H$15,2,1)</f>
        <v>FC山川</v>
      </c>
      <c r="K67" s="16"/>
      <c r="L67" s="104" t="str">
        <f>+G68</f>
        <v>白虎隊</v>
      </c>
      <c r="M67" s="39"/>
      <c r="N67" s="5"/>
    </row>
    <row r="68" spans="1:14" ht="26.25" customHeight="1" thickBot="1" x14ac:dyDescent="0.15">
      <c r="A68" s="1"/>
      <c r="B68" s="202">
        <v>43796</v>
      </c>
      <c r="C68" s="208" t="s">
        <v>87</v>
      </c>
      <c r="D68" s="266"/>
      <c r="E68" s="181">
        <v>0.76388888888888884</v>
      </c>
      <c r="F68" s="132">
        <v>1</v>
      </c>
      <c r="G68" s="21" t="str">
        <f>VLOOKUP(F68,チーム名!$A$2:$H$15,2,1)</f>
        <v>白虎隊</v>
      </c>
      <c r="H68" s="133" t="s">
        <v>304</v>
      </c>
      <c r="I68" s="134">
        <v>12</v>
      </c>
      <c r="J68" s="125" t="str">
        <f>VLOOKUP(I68,チーム名!$A$2:$H$15,2,1)</f>
        <v>DesFruta　FC</v>
      </c>
      <c r="K68" s="26" t="s">
        <v>12</v>
      </c>
      <c r="L68" s="27" t="str">
        <f>+J67</f>
        <v>FC山川</v>
      </c>
      <c r="M68" s="115"/>
      <c r="N68" s="5"/>
    </row>
    <row r="69" spans="1:14" ht="26.25" customHeight="1" x14ac:dyDescent="0.2">
      <c r="A69" s="1"/>
      <c r="B69" s="191" t="s">
        <v>93</v>
      </c>
      <c r="C69" s="212"/>
      <c r="D69" s="263" t="str">
        <f>+G69</f>
        <v>カンピオーネ</v>
      </c>
      <c r="E69" s="182">
        <v>0.69444444444444453</v>
      </c>
      <c r="F69" s="129">
        <v>3</v>
      </c>
      <c r="G69" s="16" t="str">
        <f>VLOOKUP(F69,チーム名!$A$2:$H$15,2,1)</f>
        <v>カンピオーネ</v>
      </c>
      <c r="H69" s="136" t="s">
        <v>316</v>
      </c>
      <c r="I69" s="131">
        <v>2</v>
      </c>
      <c r="J69" s="124" t="str">
        <f>VLOOKUP(I69,チーム名!$A$2:$H$15,2,1)</f>
        <v>alma美馬SC</v>
      </c>
      <c r="K69" s="16"/>
      <c r="L69" s="104" t="str">
        <f>+G70</f>
        <v>タイガース</v>
      </c>
      <c r="M69" s="39"/>
      <c r="N69" s="5"/>
    </row>
    <row r="70" spans="1:14" ht="26.25" customHeight="1" thickBot="1" x14ac:dyDescent="0.15">
      <c r="A70" s="1"/>
      <c r="B70" s="202">
        <v>43803</v>
      </c>
      <c r="C70" s="208" t="s">
        <v>87</v>
      </c>
      <c r="D70" s="264"/>
      <c r="E70" s="180">
        <v>0.76388888888888884</v>
      </c>
      <c r="F70" s="132">
        <v>4</v>
      </c>
      <c r="G70" s="21" t="str">
        <f>VLOOKUP(F70,チーム名!$A$2:$H$15,2,1)</f>
        <v>タイガース</v>
      </c>
      <c r="H70" s="22" t="s">
        <v>317</v>
      </c>
      <c r="I70" s="134">
        <v>1</v>
      </c>
      <c r="J70" s="125" t="str">
        <f>VLOOKUP(I70,チーム名!$A$2:$H$15,2,1)</f>
        <v>白虎隊</v>
      </c>
      <c r="K70" s="26" t="s">
        <v>12</v>
      </c>
      <c r="L70" s="27" t="str">
        <f>+J69</f>
        <v>alma美馬SC</v>
      </c>
      <c r="M70" s="115"/>
      <c r="N70" s="5"/>
    </row>
    <row r="71" spans="1:14" ht="26.25" customHeight="1" thickTop="1" x14ac:dyDescent="0.2">
      <c r="A71" s="1"/>
      <c r="B71" s="191" t="s">
        <v>95</v>
      </c>
      <c r="C71" s="212"/>
      <c r="D71" s="263" t="str">
        <f>+G71</f>
        <v>FC山川</v>
      </c>
      <c r="E71" s="190">
        <v>0.39583333333333331</v>
      </c>
      <c r="F71" s="152">
        <v>5</v>
      </c>
      <c r="G71" s="16" t="str">
        <f>VLOOKUP(F71,チーム名!$A$2:$H$15,2,1)</f>
        <v>FC山川</v>
      </c>
      <c r="H71" s="130" t="s">
        <v>322</v>
      </c>
      <c r="I71" s="131">
        <v>11</v>
      </c>
      <c r="J71" s="124" t="str">
        <f>VLOOKUP(I71,チーム名!$A$2:$H$15,2,1)</f>
        <v>レッドサンズ</v>
      </c>
      <c r="K71" s="16"/>
      <c r="L71" s="17" t="str">
        <f>+G72</f>
        <v>FC道楽</v>
      </c>
      <c r="M71" s="153"/>
      <c r="N71" s="5"/>
    </row>
    <row r="72" spans="1:14" ht="26.25" customHeight="1" x14ac:dyDescent="0.1">
      <c r="A72" s="1"/>
      <c r="B72" s="192">
        <v>43810</v>
      </c>
      <c r="C72" s="198" t="s">
        <v>94</v>
      </c>
      <c r="D72" s="263"/>
      <c r="E72" s="181">
        <v>0.46527777777777773</v>
      </c>
      <c r="F72" s="106">
        <v>6</v>
      </c>
      <c r="G72" s="21" t="str">
        <f>VLOOKUP(F72,チーム名!$A$2:$H$15,2,1)</f>
        <v>FC道楽</v>
      </c>
      <c r="H72" s="133" t="s">
        <v>323</v>
      </c>
      <c r="I72" s="134">
        <v>10</v>
      </c>
      <c r="J72" s="125" t="str">
        <f>VLOOKUP(I72,チーム名!$A$2:$H$15,2,1)</f>
        <v>石井フットボールクラブ</v>
      </c>
      <c r="K72" s="21"/>
      <c r="L72" s="24" t="str">
        <f>+G73</f>
        <v>タイガース</v>
      </c>
      <c r="M72" s="25"/>
      <c r="N72" s="5"/>
    </row>
    <row r="73" spans="1:14" ht="26.25" customHeight="1" x14ac:dyDescent="0.1">
      <c r="A73" s="1"/>
      <c r="B73" s="217"/>
      <c r="C73" s="198"/>
      <c r="D73" s="267"/>
      <c r="E73" s="188">
        <v>0.53472222222222221</v>
      </c>
      <c r="F73" s="150">
        <v>4</v>
      </c>
      <c r="G73" s="21" t="str">
        <f>VLOOKUP(F73,チーム名!$A$2:$H$15,2,1)</f>
        <v>タイガース</v>
      </c>
      <c r="H73" s="133" t="s">
        <v>324</v>
      </c>
      <c r="I73" s="134">
        <v>3</v>
      </c>
      <c r="J73" s="125" t="str">
        <f>VLOOKUP(I73,チーム名!$A$2:$H$15,2,1)</f>
        <v>カンピオーネ</v>
      </c>
      <c r="K73" s="21"/>
      <c r="L73" s="24" t="str">
        <f>+G74</f>
        <v>DesFruta　FC</v>
      </c>
      <c r="M73" s="151"/>
      <c r="N73" s="5"/>
    </row>
    <row r="74" spans="1:14" ht="26.25" customHeight="1" thickBot="1" x14ac:dyDescent="0.15">
      <c r="A74" s="1"/>
      <c r="B74" s="218"/>
      <c r="C74" s="208"/>
      <c r="D74" s="268"/>
      <c r="E74" s="180">
        <v>0.60416666666666663</v>
      </c>
      <c r="F74" s="117">
        <v>12</v>
      </c>
      <c r="G74" s="146" t="str">
        <f>VLOOKUP(F74,チーム名!$A$2:$H$15,2,1)</f>
        <v>DesFruta　FC</v>
      </c>
      <c r="H74" s="147" t="s">
        <v>325</v>
      </c>
      <c r="I74" s="148">
        <v>8</v>
      </c>
      <c r="J74" s="149" t="str">
        <f>VLOOKUP(I74,チーム名!$A$2:$H$15,2,1)</f>
        <v>FC　EURO</v>
      </c>
      <c r="K74" s="45" t="s">
        <v>12</v>
      </c>
      <c r="L74" s="31" t="str">
        <f>+J73</f>
        <v>カンピオーネ</v>
      </c>
      <c r="M74" s="154"/>
      <c r="N74" s="5"/>
    </row>
    <row r="75" spans="1:14" ht="26.25" customHeight="1" x14ac:dyDescent="0.1">
      <c r="A75" s="1"/>
      <c r="B75" s="191" t="s">
        <v>96</v>
      </c>
      <c r="C75" s="269" t="s">
        <v>14</v>
      </c>
      <c r="D75" s="272" t="str">
        <f>G75</f>
        <v>alma美馬SC</v>
      </c>
      <c r="E75" s="190">
        <v>0.39583333333333331</v>
      </c>
      <c r="F75" s="129">
        <v>2</v>
      </c>
      <c r="G75" s="16" t="str">
        <f>VLOOKUP(F75,チーム名!$A$2:$H$15,2,1)</f>
        <v>alma美馬SC</v>
      </c>
      <c r="H75" s="130" t="s">
        <v>337</v>
      </c>
      <c r="I75" s="131">
        <v>1</v>
      </c>
      <c r="J75" s="124" t="str">
        <f>VLOOKUP(I75,チーム名!$A$2:$H$15,2,1)</f>
        <v>白虎隊</v>
      </c>
      <c r="K75" s="16"/>
      <c r="L75" s="17" t="str">
        <f>+G76</f>
        <v>カンピオーネ</v>
      </c>
      <c r="M75" s="18"/>
      <c r="N75" s="5"/>
    </row>
    <row r="76" spans="1:14" ht="26.25" customHeight="1" x14ac:dyDescent="0.1">
      <c r="A76" s="1"/>
      <c r="B76" s="192">
        <v>43817</v>
      </c>
      <c r="C76" s="270"/>
      <c r="D76" s="272"/>
      <c r="E76" s="181">
        <v>0.46527777777777773</v>
      </c>
      <c r="F76" s="132">
        <v>3</v>
      </c>
      <c r="G76" s="21" t="str">
        <f>VLOOKUP(F76,チーム名!$A$2:$H$15,2,1)</f>
        <v>カンピオーネ</v>
      </c>
      <c r="H76" s="133" t="s">
        <v>338</v>
      </c>
      <c r="I76" s="134">
        <v>11</v>
      </c>
      <c r="J76" s="125" t="str">
        <f>VLOOKUP(I76,チーム名!$A$2:$H$15,2,1)</f>
        <v>レッドサンズ</v>
      </c>
      <c r="K76" s="21"/>
      <c r="L76" s="24" t="str">
        <f>G77</f>
        <v>タイガース</v>
      </c>
      <c r="M76" s="25"/>
      <c r="N76" s="5"/>
    </row>
    <row r="77" spans="1:14" ht="26.25" customHeight="1" x14ac:dyDescent="0.1">
      <c r="A77" s="1"/>
      <c r="B77" s="217"/>
      <c r="C77" s="270"/>
      <c r="D77" s="272"/>
      <c r="E77" s="181">
        <v>0.53472222222222221</v>
      </c>
      <c r="F77" s="135">
        <v>4</v>
      </c>
      <c r="G77" s="21" t="str">
        <f>VLOOKUP(F77,チーム名!$A$2:$H$15,2,1)</f>
        <v>タイガース</v>
      </c>
      <c r="H77" s="133" t="s">
        <v>316</v>
      </c>
      <c r="I77" s="134">
        <v>10</v>
      </c>
      <c r="J77" s="125" t="str">
        <f>VLOOKUP(I77,チーム名!$A$2:$H$15,2,1)</f>
        <v>石井フットボールクラブ</v>
      </c>
      <c r="K77" s="21"/>
      <c r="L77" s="24" t="str">
        <f>+G78</f>
        <v>FC山川</v>
      </c>
      <c r="M77" s="25"/>
      <c r="N77" s="5"/>
    </row>
    <row r="78" spans="1:14" ht="26.25" customHeight="1" x14ac:dyDescent="0.1">
      <c r="A78" s="1"/>
      <c r="B78" s="217"/>
      <c r="C78" s="270"/>
      <c r="D78" s="272"/>
      <c r="E78" s="181">
        <v>0.60416666666666663</v>
      </c>
      <c r="F78" s="135">
        <v>5</v>
      </c>
      <c r="G78" s="21" t="str">
        <f>VLOOKUP(F78,チーム名!$A$2:$H$15,2,1)</f>
        <v>FC山川</v>
      </c>
      <c r="H78" s="133" t="s">
        <v>323</v>
      </c>
      <c r="I78" s="134">
        <v>9</v>
      </c>
      <c r="J78" s="125" t="str">
        <f>VLOOKUP(I78,チーム名!$A$2:$H$15,2,1)</f>
        <v>Galaxy徳島</v>
      </c>
      <c r="K78" s="21"/>
      <c r="L78" s="24" t="str">
        <f t="shared" ref="L78:L79" si="4">+G79</f>
        <v>FC道楽</v>
      </c>
      <c r="M78" s="25"/>
      <c r="N78" s="5"/>
    </row>
    <row r="79" spans="1:14" ht="26.25" customHeight="1" x14ac:dyDescent="0.1">
      <c r="A79" s="1"/>
      <c r="B79" s="217"/>
      <c r="C79" s="270"/>
      <c r="D79" s="272"/>
      <c r="E79" s="181">
        <v>0.67361111111111116</v>
      </c>
      <c r="F79" s="135">
        <v>6</v>
      </c>
      <c r="G79" s="21" t="str">
        <f>VLOOKUP(F79,チーム名!$A$2:$H$15,2,1)</f>
        <v>FC道楽</v>
      </c>
      <c r="H79" s="22" t="s">
        <v>317</v>
      </c>
      <c r="I79" s="134">
        <v>8</v>
      </c>
      <c r="J79" s="125" t="str">
        <f>VLOOKUP(I79,チーム名!$A$2:$H$15,2,1)</f>
        <v>FC　EURO</v>
      </c>
      <c r="K79" s="21"/>
      <c r="L79" s="24" t="str">
        <f t="shared" si="4"/>
        <v>DesFruta　FC</v>
      </c>
      <c r="M79" s="25"/>
      <c r="N79" s="5"/>
    </row>
    <row r="80" spans="1:14" ht="26.25" customHeight="1" thickBot="1" x14ac:dyDescent="0.15">
      <c r="A80" s="1"/>
      <c r="B80" s="217"/>
      <c r="C80" s="271"/>
      <c r="D80" s="273"/>
      <c r="E80" s="183">
        <v>0.74305555555555547</v>
      </c>
      <c r="F80" s="145">
        <v>12</v>
      </c>
      <c r="G80" s="146" t="str">
        <f>VLOOKUP(F80,チーム名!$A$2:$H$15,2,1)</f>
        <v>DesFruta　FC</v>
      </c>
      <c r="H80" s="155" t="s">
        <v>324</v>
      </c>
      <c r="I80" s="148">
        <v>7</v>
      </c>
      <c r="J80" s="149" t="str">
        <f>VLOOKUP(I80,チーム名!$A$2:$H$15,2,1)</f>
        <v>Sorpresa</v>
      </c>
      <c r="K80" s="45" t="s">
        <v>12</v>
      </c>
      <c r="L80" s="31" t="str">
        <f>+J79</f>
        <v>FC　EURO</v>
      </c>
      <c r="M80" s="30"/>
      <c r="N80" s="5"/>
    </row>
    <row r="81" spans="1:14" ht="10.5" customHeight="1" x14ac:dyDescent="0.1">
      <c r="A81" s="1"/>
      <c r="B81" s="253" t="s">
        <v>97</v>
      </c>
      <c r="C81" s="254"/>
      <c r="D81" s="254"/>
      <c r="E81" s="254"/>
      <c r="F81" s="254"/>
      <c r="G81" s="254"/>
      <c r="H81" s="254"/>
      <c r="I81" s="254"/>
      <c r="J81" s="254"/>
      <c r="K81" s="254"/>
      <c r="L81" s="254"/>
      <c r="M81" s="255"/>
      <c r="N81" s="5"/>
    </row>
    <row r="82" spans="1:14" ht="15" customHeight="1" thickBot="1" x14ac:dyDescent="0.15">
      <c r="A82" s="1"/>
      <c r="B82" s="256"/>
      <c r="C82" s="257"/>
      <c r="D82" s="257"/>
      <c r="E82" s="257"/>
      <c r="F82" s="257"/>
      <c r="G82" s="257"/>
      <c r="H82" s="257"/>
      <c r="I82" s="257"/>
      <c r="J82" s="257"/>
      <c r="K82" s="257"/>
      <c r="L82" s="257"/>
      <c r="M82" s="258"/>
      <c r="N82" s="5"/>
    </row>
    <row r="83" spans="1:14" ht="6" customHeight="1" thickTop="1" x14ac:dyDescent="0.15">
      <c r="A83" s="47"/>
      <c r="B83" s="48"/>
      <c r="C83" s="49"/>
      <c r="D83" s="50"/>
      <c r="E83" s="51"/>
      <c r="F83" s="52"/>
      <c r="G83" s="44"/>
      <c r="H83" s="50"/>
      <c r="I83" s="53"/>
      <c r="J83" s="44"/>
      <c r="K83" s="50"/>
      <c r="L83" s="50"/>
      <c r="M83" s="49"/>
      <c r="N83" s="54"/>
    </row>
    <row r="84" spans="1:14" s="63" customFormat="1" ht="16.5" customHeight="1" x14ac:dyDescent="0.1">
      <c r="A84" s="55"/>
      <c r="B84" s="56" t="s">
        <v>24</v>
      </c>
      <c r="C84" s="57"/>
      <c r="D84" s="58"/>
      <c r="E84" s="59"/>
      <c r="F84" s="60"/>
      <c r="G84" s="58"/>
      <c r="H84" s="58"/>
      <c r="I84" s="61"/>
      <c r="J84" s="58"/>
      <c r="K84" s="58"/>
      <c r="L84" s="58"/>
      <c r="M84" s="57"/>
      <c r="N84" s="62"/>
    </row>
    <row r="85" spans="1:14" s="63" customFormat="1" ht="16.5" customHeight="1" x14ac:dyDescent="0.1">
      <c r="A85" s="55"/>
      <c r="B85" s="56" t="s">
        <v>25</v>
      </c>
      <c r="C85" s="57"/>
      <c r="D85" s="58"/>
      <c r="E85" s="59"/>
      <c r="F85" s="60"/>
      <c r="G85" s="58"/>
      <c r="H85" s="58"/>
      <c r="I85" s="61"/>
      <c r="J85" s="58"/>
      <c r="K85" s="58"/>
      <c r="L85" s="58"/>
      <c r="M85" s="57"/>
      <c r="N85" s="62"/>
    </row>
    <row r="86" spans="1:14" s="63" customFormat="1" ht="2.25" customHeight="1" x14ac:dyDescent="0.1">
      <c r="A86" s="55"/>
      <c r="B86" s="64"/>
      <c r="C86" s="57"/>
      <c r="D86" s="58"/>
      <c r="E86" s="59"/>
      <c r="F86" s="60"/>
      <c r="G86" s="58"/>
      <c r="H86" s="58"/>
      <c r="I86" s="61"/>
      <c r="J86" s="58"/>
      <c r="K86" s="58"/>
      <c r="L86" s="58"/>
      <c r="M86" s="57"/>
      <c r="N86" s="62"/>
    </row>
    <row r="87" spans="1:14" s="63" customFormat="1" ht="16.5" customHeight="1" x14ac:dyDescent="0.1">
      <c r="A87" s="55"/>
      <c r="B87" s="64" t="s">
        <v>26</v>
      </c>
      <c r="C87" s="65"/>
      <c r="D87" s="66"/>
      <c r="E87" s="67"/>
      <c r="F87" s="60"/>
      <c r="G87" s="66"/>
      <c r="H87" s="66"/>
      <c r="I87" s="61"/>
      <c r="J87" s="66"/>
      <c r="K87" s="66"/>
      <c r="L87" s="66"/>
      <c r="M87" s="57"/>
      <c r="N87" s="62"/>
    </row>
    <row r="88" spans="1:14" s="63" customFormat="1" ht="16.5" customHeight="1" x14ac:dyDescent="0.1">
      <c r="A88" s="55"/>
      <c r="B88" s="64" t="s">
        <v>27</v>
      </c>
      <c r="C88" s="65"/>
      <c r="D88" s="66"/>
      <c r="E88" s="67"/>
      <c r="F88" s="60"/>
      <c r="G88" s="66"/>
      <c r="H88" s="66"/>
      <c r="I88" s="61"/>
      <c r="J88" s="66"/>
      <c r="K88" s="66"/>
      <c r="L88" s="66"/>
      <c r="M88" s="57"/>
      <c r="N88" s="62"/>
    </row>
    <row r="89" spans="1:14" s="63" customFormat="1" ht="16.5" customHeight="1" x14ac:dyDescent="0.1">
      <c r="A89" s="55"/>
      <c r="B89" s="64" t="s">
        <v>28</v>
      </c>
      <c r="C89" s="65"/>
      <c r="D89" s="66"/>
      <c r="E89" s="67"/>
      <c r="F89" s="60"/>
      <c r="G89" s="66"/>
      <c r="H89" s="66"/>
      <c r="I89" s="61"/>
      <c r="J89" s="66"/>
      <c r="K89" s="66"/>
      <c r="L89" s="66"/>
      <c r="M89" s="57"/>
      <c r="N89" s="62"/>
    </row>
    <row r="90" spans="1:14" s="63" customFormat="1" ht="3.75" customHeight="1" x14ac:dyDescent="0.1">
      <c r="A90" s="55"/>
      <c r="B90" s="64"/>
      <c r="C90" s="68"/>
      <c r="D90" s="68"/>
      <c r="E90" s="69"/>
      <c r="F90" s="70"/>
      <c r="G90" s="68"/>
      <c r="H90" s="68"/>
      <c r="I90" s="70"/>
      <c r="J90" s="68"/>
      <c r="K90" s="68"/>
      <c r="L90" s="68"/>
      <c r="M90" s="57"/>
      <c r="N90" s="62"/>
    </row>
    <row r="91" spans="1:14" s="63" customFormat="1" ht="1.5" customHeight="1" x14ac:dyDescent="0.1">
      <c r="A91" s="55"/>
      <c r="B91" s="64"/>
      <c r="C91" s="68"/>
      <c r="D91" s="68"/>
      <c r="E91" s="69"/>
      <c r="F91" s="70"/>
      <c r="G91" s="68"/>
      <c r="H91" s="68"/>
      <c r="I91" s="70"/>
      <c r="J91" s="68"/>
      <c r="K91" s="68"/>
      <c r="L91" s="68"/>
      <c r="M91" s="57"/>
      <c r="N91" s="62"/>
    </row>
    <row r="92" spans="1:14" s="63" customFormat="1" ht="16.5" customHeight="1" x14ac:dyDescent="0.1">
      <c r="A92" s="55"/>
      <c r="B92" s="56" t="s">
        <v>29</v>
      </c>
      <c r="C92" s="57"/>
      <c r="D92" s="58"/>
      <c r="E92" s="59"/>
      <c r="F92" s="60"/>
      <c r="G92" s="58"/>
      <c r="H92" s="58"/>
      <c r="I92" s="61"/>
      <c r="J92" s="58"/>
      <c r="K92" s="58"/>
      <c r="L92" s="58"/>
      <c r="M92" s="57"/>
      <c r="N92" s="62"/>
    </row>
    <row r="93" spans="1:14" s="63" customFormat="1" ht="1.5" customHeight="1" x14ac:dyDescent="0.1">
      <c r="A93" s="55"/>
      <c r="B93" s="56"/>
      <c r="C93" s="68"/>
      <c r="D93" s="68"/>
      <c r="E93" s="69"/>
      <c r="F93" s="70"/>
      <c r="G93" s="68"/>
      <c r="H93" s="68"/>
      <c r="I93" s="70"/>
      <c r="J93" s="68"/>
      <c r="K93" s="68"/>
      <c r="L93" s="68"/>
      <c r="M93" s="57"/>
      <c r="N93" s="62"/>
    </row>
    <row r="94" spans="1:14" s="63" customFormat="1" ht="16.5" customHeight="1" x14ac:dyDescent="0.1">
      <c r="A94" s="55"/>
      <c r="B94" s="56" t="s">
        <v>30</v>
      </c>
      <c r="C94" s="57"/>
      <c r="D94" s="58"/>
      <c r="E94" s="59"/>
      <c r="F94" s="60"/>
      <c r="G94" s="58"/>
      <c r="H94" s="58"/>
      <c r="I94" s="61"/>
      <c r="J94" s="58"/>
      <c r="K94" s="58"/>
      <c r="L94" s="58"/>
      <c r="M94" s="57"/>
      <c r="N94" s="62"/>
    </row>
    <row r="95" spans="1:14" s="63" customFormat="1" ht="1.5" customHeight="1" x14ac:dyDescent="0.1">
      <c r="A95" s="55"/>
      <c r="B95" s="56"/>
      <c r="C95" s="57"/>
      <c r="D95" s="58"/>
      <c r="E95" s="59"/>
      <c r="F95" s="60"/>
      <c r="G95" s="58"/>
      <c r="H95" s="58"/>
      <c r="I95" s="61"/>
      <c r="J95" s="58"/>
      <c r="K95" s="58"/>
      <c r="L95" s="58"/>
      <c r="M95" s="57"/>
      <c r="N95" s="62"/>
    </row>
    <row r="96" spans="1:14" s="63" customFormat="1" ht="16.5" customHeight="1" x14ac:dyDescent="0.1">
      <c r="A96" s="55"/>
      <c r="B96" s="56" t="s">
        <v>31</v>
      </c>
      <c r="C96" s="57"/>
      <c r="D96" s="58"/>
      <c r="E96" s="59"/>
      <c r="F96" s="60"/>
      <c r="G96" s="58"/>
      <c r="H96" s="58"/>
      <c r="I96" s="61"/>
      <c r="J96" s="58"/>
      <c r="K96" s="58"/>
      <c r="L96" s="58"/>
      <c r="M96" s="57"/>
      <c r="N96" s="62"/>
    </row>
    <row r="97" spans="1:14" s="63" customFormat="1" ht="3" customHeight="1" x14ac:dyDescent="0.1">
      <c r="A97" s="55"/>
      <c r="B97" s="56"/>
      <c r="C97" s="68"/>
      <c r="D97" s="68"/>
      <c r="E97" s="69"/>
      <c r="F97" s="70"/>
      <c r="G97" s="68"/>
      <c r="H97" s="68"/>
      <c r="I97" s="70"/>
      <c r="J97" s="68"/>
      <c r="K97" s="68"/>
      <c r="L97" s="68"/>
      <c r="M97" s="57"/>
      <c r="N97" s="62"/>
    </row>
    <row r="98" spans="1:14" s="63" customFormat="1" ht="5.25" customHeight="1" x14ac:dyDescent="0.1">
      <c r="A98" s="55"/>
      <c r="B98" s="56" t="s">
        <v>32</v>
      </c>
      <c r="C98" s="68"/>
      <c r="D98" s="68"/>
      <c r="E98" s="69"/>
      <c r="F98" s="70"/>
      <c r="G98" s="68"/>
      <c r="H98" s="68"/>
      <c r="I98" s="70"/>
      <c r="J98" s="68"/>
      <c r="K98" s="68"/>
      <c r="L98" s="68"/>
      <c r="M98" s="57"/>
      <c r="N98" s="62"/>
    </row>
    <row r="99" spans="1:14" s="63" customFormat="1" ht="16.5" customHeight="1" x14ac:dyDescent="0.1">
      <c r="A99" s="55"/>
      <c r="B99" s="56" t="s">
        <v>33</v>
      </c>
      <c r="C99" s="68"/>
      <c r="D99" s="68"/>
      <c r="E99" s="69"/>
      <c r="F99" s="70"/>
      <c r="G99" s="68"/>
      <c r="H99" s="68"/>
      <c r="I99" s="70"/>
      <c r="J99" s="68"/>
      <c r="K99" s="68"/>
      <c r="L99" s="68"/>
      <c r="M99" s="57"/>
      <c r="N99" s="71"/>
    </row>
    <row r="100" spans="1:14" s="63" customFormat="1" ht="16.5" customHeight="1" x14ac:dyDescent="0.1">
      <c r="A100" s="55"/>
      <c r="B100" s="56" t="s">
        <v>34</v>
      </c>
      <c r="C100" s="72"/>
      <c r="D100" s="72"/>
      <c r="E100" s="73"/>
      <c r="F100" s="70"/>
      <c r="G100" s="72"/>
      <c r="H100" s="72"/>
      <c r="I100" s="70"/>
      <c r="J100" s="72"/>
      <c r="K100" s="72"/>
      <c r="L100" s="72"/>
      <c r="M100" s="65"/>
      <c r="N100" s="71"/>
    </row>
    <row r="101" spans="1:14" s="63" customFormat="1" ht="16.5" customHeight="1" x14ac:dyDescent="0.1">
      <c r="A101" s="55"/>
      <c r="B101" s="56" t="s">
        <v>35</v>
      </c>
      <c r="C101" s="72"/>
      <c r="D101" s="72"/>
      <c r="E101" s="73"/>
      <c r="F101" s="70"/>
      <c r="G101" s="72"/>
      <c r="H101" s="72"/>
      <c r="I101" s="70"/>
      <c r="J101" s="72"/>
      <c r="K101" s="72"/>
      <c r="L101" s="72"/>
      <c r="M101" s="65"/>
      <c r="N101" s="71"/>
    </row>
    <row r="102" spans="1:14" s="63" customFormat="1" ht="3" customHeight="1" x14ac:dyDescent="0.1">
      <c r="A102" s="55"/>
      <c r="B102" s="64"/>
      <c r="C102" s="72"/>
      <c r="D102" s="72"/>
      <c r="E102" s="73"/>
      <c r="F102" s="70"/>
      <c r="G102" s="72"/>
      <c r="H102" s="72"/>
      <c r="I102" s="70"/>
      <c r="J102" s="72"/>
      <c r="K102" s="72"/>
      <c r="L102" s="72"/>
      <c r="M102" s="65"/>
      <c r="N102" s="71"/>
    </row>
    <row r="103" spans="1:14" s="63" customFormat="1" ht="16.5" customHeight="1" x14ac:dyDescent="0.1">
      <c r="A103" s="55"/>
      <c r="B103" s="64" t="s">
        <v>36</v>
      </c>
      <c r="C103" s="68"/>
      <c r="D103" s="68"/>
      <c r="E103" s="69"/>
      <c r="F103" s="70"/>
      <c r="G103" s="68"/>
      <c r="H103" s="68"/>
      <c r="I103" s="70"/>
      <c r="J103" s="68"/>
      <c r="K103" s="68"/>
      <c r="L103" s="68"/>
      <c r="M103" s="57"/>
      <c r="N103" s="71"/>
    </row>
    <row r="104" spans="1:14" s="63" customFormat="1" ht="12" customHeight="1" thickBot="1" x14ac:dyDescent="0.15">
      <c r="A104" s="55"/>
      <c r="B104" s="64"/>
      <c r="C104" s="68"/>
      <c r="D104" s="68"/>
      <c r="E104" s="69"/>
      <c r="F104" s="70"/>
      <c r="G104" s="68"/>
      <c r="H104" s="68"/>
      <c r="I104" s="70"/>
      <c r="J104" s="68"/>
      <c r="K104" s="68"/>
      <c r="L104" s="68"/>
      <c r="M104" s="57"/>
      <c r="N104" s="71"/>
    </row>
    <row r="105" spans="1:14" ht="22.5" customHeight="1" thickTop="1" thickBot="1" x14ac:dyDescent="0.15">
      <c r="A105" s="74"/>
      <c r="B105" s="259" t="s">
        <v>37</v>
      </c>
      <c r="C105" s="260"/>
      <c r="D105" s="260"/>
      <c r="E105" s="260"/>
      <c r="F105" s="260"/>
      <c r="G105" s="260"/>
      <c r="H105" s="260"/>
      <c r="I105" s="260"/>
      <c r="J105" s="260"/>
      <c r="K105" s="260"/>
      <c r="L105" s="260"/>
      <c r="M105" s="261"/>
      <c r="N105" s="5"/>
    </row>
    <row r="106" spans="1:14" ht="19.5" customHeight="1" thickTop="1" x14ac:dyDescent="0.2"/>
  </sheetData>
  <mergeCells count="47">
    <mergeCell ref="C16:C18"/>
    <mergeCell ref="D16:D18"/>
    <mergeCell ref="D1:L1"/>
    <mergeCell ref="G3:J3"/>
    <mergeCell ref="K3:L3"/>
    <mergeCell ref="C4:C9"/>
    <mergeCell ref="D4:D9"/>
    <mergeCell ref="D10:D12"/>
    <mergeCell ref="M10:M12"/>
    <mergeCell ref="D13:D15"/>
    <mergeCell ref="M13:M15"/>
    <mergeCell ref="D19:D21"/>
    <mergeCell ref="M19:M21"/>
    <mergeCell ref="D22:D24"/>
    <mergeCell ref="C35:C37"/>
    <mergeCell ref="D35:D37"/>
    <mergeCell ref="G46:J46"/>
    <mergeCell ref="K46:L46"/>
    <mergeCell ref="C38:C40"/>
    <mergeCell ref="D38:D40"/>
    <mergeCell ref="C32:C34"/>
    <mergeCell ref="D32:D34"/>
    <mergeCell ref="C25:C28"/>
    <mergeCell ref="D25:D28"/>
    <mergeCell ref="C29:C31"/>
    <mergeCell ref="D29:D31"/>
    <mergeCell ref="C59:C60"/>
    <mergeCell ref="D59:D60"/>
    <mergeCell ref="B48:B49"/>
    <mergeCell ref="C50:C52"/>
    <mergeCell ref="D50:D52"/>
    <mergeCell ref="B81:M82"/>
    <mergeCell ref="B105:M105"/>
    <mergeCell ref="D41:D43"/>
    <mergeCell ref="D67:D68"/>
    <mergeCell ref="D69:D70"/>
    <mergeCell ref="D71:D74"/>
    <mergeCell ref="C75:C80"/>
    <mergeCell ref="D75:D80"/>
    <mergeCell ref="D61:D63"/>
    <mergeCell ref="C64:C66"/>
    <mergeCell ref="D64:D66"/>
    <mergeCell ref="C47:C49"/>
    <mergeCell ref="D47:D49"/>
    <mergeCell ref="D53:D55"/>
    <mergeCell ref="C56:C58"/>
    <mergeCell ref="D56:D58"/>
  </mergeCells>
  <phoneticPr fontId="3"/>
  <pageMargins left="0" right="0" top="0.59055118110236227" bottom="0.19685039370078741" header="0" footer="0"/>
  <pageSetup paperSize="9" scale="65" orientation="portrait" r:id="rId1"/>
  <headerFooter alignWithMargins="0"/>
  <rowBreaks count="1" manualBreakCount="1">
    <brk id="4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048547"/>
  <sheetViews>
    <sheetView topLeftCell="C1" zoomScale="90" zoomScaleNormal="90" workbookViewId="0">
      <selection activeCell="E12" sqref="E12"/>
    </sheetView>
  </sheetViews>
  <sheetFormatPr defaultColWidth="8.94921875" defaultRowHeight="18" customHeight="1" x14ac:dyDescent="0.2"/>
  <cols>
    <col min="1" max="1" width="4.65625" style="82" customWidth="1"/>
    <col min="2" max="2" width="5.1484375" style="83" bestFit="1" customWidth="1"/>
    <col min="3" max="3" width="19.61328125" style="228" customWidth="1"/>
    <col min="4" max="4" width="14.5859375" style="84" customWidth="1"/>
    <col min="5" max="5" width="5.63671875" style="83" customWidth="1"/>
    <col min="6" max="6" width="10.6640625" style="83" customWidth="1"/>
    <col min="7" max="7" width="9.8046875" style="85" customWidth="1"/>
    <col min="8" max="8" width="45.60546875" style="84" customWidth="1"/>
    <col min="9" max="10" width="6.6171875" style="83" customWidth="1"/>
    <col min="11" max="16384" width="8.94921875" style="83"/>
  </cols>
  <sheetData>
    <row r="1" spans="1:8" ht="6" customHeight="1" x14ac:dyDescent="0.2"/>
    <row r="2" spans="1:8" s="86" customFormat="1" ht="20.25" customHeight="1" x14ac:dyDescent="0.2">
      <c r="A2" s="82"/>
      <c r="B2" s="300" t="s">
        <v>65</v>
      </c>
      <c r="C2" s="300"/>
      <c r="D2" s="300"/>
      <c r="G2" s="87"/>
      <c r="H2" s="88"/>
    </row>
    <row r="3" spans="1:8" ht="18" customHeight="1" x14ac:dyDescent="0.2">
      <c r="B3" s="89" t="s">
        <v>40</v>
      </c>
      <c r="C3" s="231" t="s">
        <v>41</v>
      </c>
      <c r="D3" s="90" t="s">
        <v>42</v>
      </c>
      <c r="E3" s="89" t="s">
        <v>43</v>
      </c>
      <c r="F3" s="89" t="s">
        <v>44</v>
      </c>
      <c r="G3" s="90" t="s">
        <v>45</v>
      </c>
      <c r="H3" s="90" t="s">
        <v>46</v>
      </c>
    </row>
    <row r="4" spans="1:8" ht="13.5" customHeight="1" x14ac:dyDescent="0.2">
      <c r="B4" s="91">
        <v>44675</v>
      </c>
      <c r="C4" s="231" t="s">
        <v>80</v>
      </c>
      <c r="D4" s="90" t="s">
        <v>108</v>
      </c>
      <c r="E4" s="89">
        <v>1</v>
      </c>
      <c r="F4" s="89" t="s">
        <v>109</v>
      </c>
      <c r="G4" s="92"/>
      <c r="H4" s="93"/>
    </row>
    <row r="5" spans="1:8" ht="13.5" customHeight="1" x14ac:dyDescent="0.2">
      <c r="B5" s="91">
        <v>44675</v>
      </c>
      <c r="C5" s="231" t="s">
        <v>83</v>
      </c>
      <c r="D5" s="90" t="s">
        <v>110</v>
      </c>
      <c r="E5" s="89">
        <v>1</v>
      </c>
      <c r="F5" s="89" t="s">
        <v>109</v>
      </c>
      <c r="G5" s="92"/>
      <c r="H5" s="93"/>
    </row>
    <row r="6" spans="1:8" ht="13.5" customHeight="1" x14ac:dyDescent="0.2">
      <c r="B6" s="91">
        <v>44745</v>
      </c>
      <c r="C6" s="231" t="s">
        <v>83</v>
      </c>
      <c r="D6" s="90" t="s">
        <v>173</v>
      </c>
      <c r="E6" s="89">
        <v>1</v>
      </c>
      <c r="F6" s="89" t="s">
        <v>109</v>
      </c>
      <c r="G6" s="92"/>
      <c r="H6" s="93"/>
    </row>
    <row r="7" spans="1:8" ht="13.5" customHeight="1" x14ac:dyDescent="0.2">
      <c r="B7" s="91">
        <v>44773</v>
      </c>
      <c r="C7" s="231" t="s">
        <v>185</v>
      </c>
      <c r="D7" s="90" t="s">
        <v>186</v>
      </c>
      <c r="E7" s="89">
        <v>1</v>
      </c>
      <c r="F7" s="89" t="s">
        <v>109</v>
      </c>
      <c r="G7" s="92"/>
      <c r="H7" s="93"/>
    </row>
    <row r="8" spans="1:8" ht="13.5" customHeight="1" x14ac:dyDescent="0.2">
      <c r="A8" s="82">
        <v>5</v>
      </c>
      <c r="B8" s="91">
        <v>44829</v>
      </c>
      <c r="C8" s="231" t="s">
        <v>229</v>
      </c>
      <c r="D8" s="90" t="s">
        <v>230</v>
      </c>
      <c r="E8" s="89">
        <v>1</v>
      </c>
      <c r="F8" s="89" t="s">
        <v>109</v>
      </c>
      <c r="G8" s="92"/>
      <c r="H8" s="93"/>
    </row>
    <row r="9" spans="1:8" ht="13.5" customHeight="1" x14ac:dyDescent="0.2">
      <c r="B9" s="91">
        <v>44850</v>
      </c>
      <c r="C9" s="231" t="s">
        <v>229</v>
      </c>
      <c r="D9" s="90" t="s">
        <v>239</v>
      </c>
      <c r="E9" s="89">
        <v>1</v>
      </c>
      <c r="F9" s="89" t="s">
        <v>109</v>
      </c>
      <c r="G9" s="92"/>
      <c r="H9" s="93"/>
    </row>
    <row r="10" spans="1:8" ht="13.5" customHeight="1" x14ac:dyDescent="0.2">
      <c r="B10" s="91">
        <v>44850</v>
      </c>
      <c r="C10" s="231" t="s">
        <v>64</v>
      </c>
      <c r="D10" s="90" t="s">
        <v>240</v>
      </c>
      <c r="E10" s="89">
        <v>1</v>
      </c>
      <c r="F10" s="89" t="s">
        <v>109</v>
      </c>
      <c r="G10" s="92"/>
      <c r="H10" s="93"/>
    </row>
    <row r="11" spans="1:8" ht="13.5" customHeight="1" x14ac:dyDescent="0.2">
      <c r="B11" s="91">
        <v>44857</v>
      </c>
      <c r="C11" s="231" t="s">
        <v>244</v>
      </c>
      <c r="D11" s="90" t="s">
        <v>245</v>
      </c>
      <c r="E11" s="89">
        <v>1</v>
      </c>
      <c r="F11" s="89" t="s">
        <v>246</v>
      </c>
      <c r="G11" s="92"/>
      <c r="H11" s="93"/>
    </row>
    <row r="12" spans="1:8" ht="13.5" customHeight="1" x14ac:dyDescent="0.2">
      <c r="B12" s="91">
        <v>44864</v>
      </c>
      <c r="C12" s="231" t="s">
        <v>264</v>
      </c>
      <c r="D12" s="90" t="s">
        <v>265</v>
      </c>
      <c r="E12" s="89">
        <v>1</v>
      </c>
      <c r="F12" s="89" t="s">
        <v>246</v>
      </c>
      <c r="G12" s="92"/>
      <c r="H12" s="93"/>
    </row>
    <row r="13" spans="1:8" ht="13.5" customHeight="1" x14ac:dyDescent="0.2">
      <c r="A13" s="82">
        <v>10</v>
      </c>
      <c r="B13" s="91">
        <v>44864</v>
      </c>
      <c r="C13" s="231" t="s">
        <v>117</v>
      </c>
      <c r="D13" s="90" t="s">
        <v>266</v>
      </c>
      <c r="E13" s="89">
        <v>1</v>
      </c>
      <c r="F13" s="89" t="s">
        <v>267</v>
      </c>
      <c r="G13" s="92"/>
      <c r="H13" s="93"/>
    </row>
    <row r="14" spans="1:8" ht="13.5" customHeight="1" x14ac:dyDescent="0.2">
      <c r="B14" s="91">
        <v>44906</v>
      </c>
      <c r="C14" s="231" t="s">
        <v>83</v>
      </c>
      <c r="D14" s="231" t="s">
        <v>336</v>
      </c>
      <c r="E14" s="89">
        <v>1</v>
      </c>
      <c r="F14" s="89" t="s">
        <v>246</v>
      </c>
      <c r="G14" s="92"/>
      <c r="H14" s="93"/>
    </row>
    <row r="15" spans="1:8" ht="13.5" customHeight="1" x14ac:dyDescent="0.2">
      <c r="B15" s="91">
        <v>44885</v>
      </c>
      <c r="C15" s="231" t="s">
        <v>229</v>
      </c>
      <c r="D15" s="90" t="s">
        <v>239</v>
      </c>
      <c r="E15" s="89">
        <v>1</v>
      </c>
      <c r="F15" s="89" t="s">
        <v>246</v>
      </c>
      <c r="G15" s="92"/>
      <c r="H15" s="93"/>
    </row>
    <row r="16" spans="1:8" ht="13.5" customHeight="1" x14ac:dyDescent="0.2">
      <c r="B16" s="91">
        <v>44885</v>
      </c>
      <c r="C16" s="231" t="s">
        <v>229</v>
      </c>
      <c r="D16" s="90" t="s">
        <v>239</v>
      </c>
      <c r="E16" s="89">
        <v>1</v>
      </c>
      <c r="F16" s="89" t="s">
        <v>246</v>
      </c>
      <c r="G16" s="92"/>
      <c r="H16" s="93"/>
    </row>
    <row r="17" spans="1:8" ht="13.5" customHeight="1" x14ac:dyDescent="0.2">
      <c r="B17" s="91">
        <v>44913</v>
      </c>
      <c r="C17" s="231" t="s">
        <v>115</v>
      </c>
      <c r="D17" s="90" t="s">
        <v>339</v>
      </c>
      <c r="E17" s="89">
        <v>1</v>
      </c>
      <c r="F17" s="89" t="s">
        <v>246</v>
      </c>
      <c r="G17" s="92"/>
      <c r="H17" s="93"/>
    </row>
    <row r="18" spans="1:8" ht="13.5" customHeight="1" x14ac:dyDescent="0.2">
      <c r="A18" s="82">
        <v>15</v>
      </c>
      <c r="B18" s="91">
        <v>44913</v>
      </c>
      <c r="C18" s="232" t="s">
        <v>117</v>
      </c>
      <c r="D18" s="90" t="s">
        <v>340</v>
      </c>
      <c r="E18" s="89">
        <v>1</v>
      </c>
      <c r="F18" s="89" t="s">
        <v>246</v>
      </c>
      <c r="G18" s="92"/>
      <c r="H18" s="93"/>
    </row>
    <row r="19" spans="1:8" ht="13.5" customHeight="1" x14ac:dyDescent="0.2">
      <c r="B19" s="91"/>
      <c r="C19" s="231"/>
      <c r="D19" s="90"/>
      <c r="E19" s="89"/>
      <c r="F19" s="89"/>
      <c r="G19" s="92"/>
      <c r="H19" s="93"/>
    </row>
    <row r="20" spans="1:8" ht="13.5" customHeight="1" x14ac:dyDescent="0.2">
      <c r="B20" s="91"/>
      <c r="C20" s="231"/>
      <c r="D20" s="90"/>
      <c r="E20" s="89"/>
      <c r="F20" s="89"/>
      <c r="G20" s="92"/>
      <c r="H20" s="93"/>
    </row>
    <row r="21" spans="1:8" ht="13.5" customHeight="1" x14ac:dyDescent="0.2">
      <c r="B21" s="91"/>
      <c r="C21" s="231"/>
      <c r="D21" s="90"/>
      <c r="E21" s="89"/>
      <c r="F21" s="89"/>
      <c r="G21" s="92"/>
      <c r="H21" s="93"/>
    </row>
    <row r="22" spans="1:8" ht="13.5" customHeight="1" x14ac:dyDescent="0.2">
      <c r="B22" s="91"/>
      <c r="C22" s="231"/>
      <c r="D22" s="90"/>
      <c r="E22" s="89"/>
      <c r="F22" s="89"/>
      <c r="G22" s="92"/>
      <c r="H22" s="93"/>
    </row>
    <row r="23" spans="1:8" ht="13.5" customHeight="1" x14ac:dyDescent="0.2">
      <c r="A23" s="82">
        <v>20</v>
      </c>
      <c r="B23" s="91"/>
      <c r="C23" s="231"/>
      <c r="D23" s="90"/>
      <c r="E23" s="89"/>
      <c r="F23" s="89"/>
      <c r="G23" s="92"/>
      <c r="H23" s="93"/>
    </row>
    <row r="24" spans="1:8" ht="13.5" customHeight="1" x14ac:dyDescent="0.2">
      <c r="B24" s="91"/>
      <c r="C24" s="231"/>
      <c r="D24" s="90"/>
      <c r="E24" s="89"/>
      <c r="F24" s="89"/>
      <c r="G24" s="92"/>
      <c r="H24" s="93"/>
    </row>
    <row r="25" spans="1:8" ht="13.5" customHeight="1" x14ac:dyDescent="0.2">
      <c r="B25" s="91"/>
      <c r="C25" s="231"/>
      <c r="D25" s="90"/>
      <c r="E25" s="89"/>
      <c r="F25" s="89"/>
      <c r="G25" s="92"/>
      <c r="H25" s="93"/>
    </row>
    <row r="26" spans="1:8" ht="13.5" customHeight="1" x14ac:dyDescent="0.2">
      <c r="B26" s="91"/>
      <c r="C26" s="231"/>
      <c r="D26" s="90"/>
      <c r="E26" s="89"/>
      <c r="F26" s="89"/>
      <c r="G26" s="92"/>
      <c r="H26" s="93"/>
    </row>
    <row r="27" spans="1:8" ht="13.5" customHeight="1" x14ac:dyDescent="0.2">
      <c r="B27" s="91"/>
      <c r="C27" s="231"/>
      <c r="D27" s="90"/>
      <c r="E27" s="89"/>
      <c r="F27" s="89"/>
      <c r="G27" s="92"/>
      <c r="H27" s="93"/>
    </row>
    <row r="28" spans="1:8" ht="13.5" customHeight="1" x14ac:dyDescent="0.2">
      <c r="A28" s="82">
        <v>25</v>
      </c>
      <c r="B28" s="91"/>
      <c r="C28" s="231"/>
      <c r="D28" s="90"/>
      <c r="E28" s="89"/>
      <c r="F28" s="89"/>
      <c r="G28" s="92"/>
      <c r="H28" s="93"/>
    </row>
    <row r="29" spans="1:8" ht="13.5" customHeight="1" x14ac:dyDescent="0.2">
      <c r="B29" s="91"/>
      <c r="C29" s="231"/>
      <c r="D29" s="90"/>
      <c r="E29" s="89"/>
      <c r="F29" s="89"/>
      <c r="G29" s="92"/>
      <c r="H29" s="93"/>
    </row>
    <row r="30" spans="1:8" ht="13.5" customHeight="1" x14ac:dyDescent="0.2">
      <c r="B30" s="91"/>
      <c r="C30" s="231"/>
      <c r="D30" s="90"/>
      <c r="E30" s="89"/>
      <c r="F30" s="89"/>
      <c r="G30" s="92"/>
      <c r="H30" s="93"/>
    </row>
    <row r="31" spans="1:8" ht="13.5" customHeight="1" x14ac:dyDescent="0.2">
      <c r="B31" s="91"/>
      <c r="C31" s="231"/>
      <c r="D31" s="90"/>
      <c r="E31" s="89"/>
      <c r="F31" s="89"/>
      <c r="G31" s="92"/>
      <c r="H31" s="93"/>
    </row>
    <row r="32" spans="1:8" ht="13.5" customHeight="1" x14ac:dyDescent="0.2">
      <c r="B32" s="91"/>
      <c r="C32" s="231"/>
      <c r="D32" s="90"/>
      <c r="E32" s="89"/>
      <c r="F32" s="89"/>
      <c r="G32" s="92"/>
      <c r="H32" s="93"/>
    </row>
    <row r="33" spans="1:8" ht="13.5" customHeight="1" x14ac:dyDescent="0.2">
      <c r="A33" s="82">
        <v>30</v>
      </c>
      <c r="B33" s="91"/>
      <c r="C33" s="231"/>
      <c r="D33" s="90"/>
      <c r="E33" s="89"/>
      <c r="F33" s="89"/>
      <c r="G33" s="92"/>
      <c r="H33" s="93"/>
    </row>
    <row r="34" spans="1:8" ht="13.5" customHeight="1" x14ac:dyDescent="0.2">
      <c r="B34" s="91"/>
      <c r="C34" s="231"/>
      <c r="D34" s="90"/>
      <c r="E34" s="89"/>
      <c r="F34" s="89"/>
      <c r="G34" s="92"/>
      <c r="H34" s="93"/>
    </row>
    <row r="35" spans="1:8" ht="13.5" customHeight="1" x14ac:dyDescent="0.2">
      <c r="B35" s="91"/>
      <c r="C35" s="231"/>
      <c r="D35" s="90"/>
      <c r="E35" s="89"/>
      <c r="F35" s="89"/>
      <c r="G35" s="92"/>
      <c r="H35" s="93"/>
    </row>
    <row r="36" spans="1:8" ht="13.5" customHeight="1" x14ac:dyDescent="0.2">
      <c r="B36" s="91"/>
      <c r="C36" s="231"/>
      <c r="D36" s="90"/>
      <c r="E36" s="89"/>
      <c r="F36" s="89"/>
      <c r="G36" s="92"/>
      <c r="H36" s="93"/>
    </row>
    <row r="37" spans="1:8" ht="13.5" customHeight="1" x14ac:dyDescent="0.2">
      <c r="B37" s="91"/>
      <c r="C37" s="231"/>
      <c r="D37" s="90"/>
      <c r="E37" s="89"/>
      <c r="F37" s="89"/>
      <c r="G37" s="92"/>
      <c r="H37" s="93"/>
    </row>
    <row r="38" spans="1:8" ht="13.5" customHeight="1" x14ac:dyDescent="0.2">
      <c r="A38" s="82">
        <v>35</v>
      </c>
      <c r="B38" s="91"/>
      <c r="C38" s="231"/>
      <c r="D38" s="90"/>
      <c r="E38" s="89"/>
      <c r="F38" s="89"/>
      <c r="G38" s="92"/>
      <c r="H38" s="93"/>
    </row>
    <row r="39" spans="1:8" ht="13.5" customHeight="1" x14ac:dyDescent="0.2">
      <c r="B39" s="91"/>
      <c r="C39" s="231"/>
      <c r="D39" s="90"/>
      <c r="E39" s="89"/>
      <c r="F39" s="89"/>
      <c r="G39" s="92"/>
      <c r="H39" s="93"/>
    </row>
    <row r="40" spans="1:8" ht="13.5" customHeight="1" x14ac:dyDescent="0.2">
      <c r="B40" s="91"/>
      <c r="C40" s="231"/>
      <c r="D40" s="90"/>
      <c r="E40" s="89"/>
      <c r="F40" s="89"/>
      <c r="G40" s="92"/>
      <c r="H40" s="93"/>
    </row>
    <row r="41" spans="1:8" ht="13.5" customHeight="1" x14ac:dyDescent="0.2">
      <c r="B41" s="91"/>
      <c r="C41" s="231"/>
      <c r="D41" s="90"/>
      <c r="E41" s="89"/>
      <c r="F41" s="89"/>
      <c r="G41" s="92"/>
      <c r="H41" s="93"/>
    </row>
    <row r="42" spans="1:8" ht="13.5" customHeight="1" x14ac:dyDescent="0.2">
      <c r="B42" s="91"/>
      <c r="C42" s="231"/>
      <c r="D42" s="90"/>
      <c r="E42" s="89"/>
      <c r="F42" s="89"/>
      <c r="G42" s="92"/>
      <c r="H42" s="93"/>
    </row>
    <row r="43" spans="1:8" ht="13.5" customHeight="1" x14ac:dyDescent="0.2">
      <c r="A43" s="82">
        <v>40</v>
      </c>
      <c r="B43" s="91"/>
      <c r="C43" s="231"/>
      <c r="D43" s="90"/>
      <c r="E43" s="89"/>
      <c r="F43" s="89"/>
      <c r="G43" s="92"/>
      <c r="H43" s="93"/>
    </row>
    <row r="44" spans="1:8" ht="13.5" customHeight="1" x14ac:dyDescent="0.2">
      <c r="B44" s="91"/>
      <c r="C44" s="231"/>
      <c r="D44" s="90"/>
      <c r="E44" s="89"/>
      <c r="F44" s="89"/>
      <c r="G44" s="92"/>
      <c r="H44" s="93"/>
    </row>
    <row r="45" spans="1:8" ht="13.5" customHeight="1" x14ac:dyDescent="0.2">
      <c r="B45" s="91"/>
      <c r="C45" s="231"/>
      <c r="D45" s="90"/>
      <c r="E45" s="89"/>
      <c r="F45" s="89"/>
      <c r="G45" s="92"/>
      <c r="H45" s="93"/>
    </row>
    <row r="46" spans="1:8" ht="6" customHeight="1" x14ac:dyDescent="0.2"/>
    <row r="1044033" spans="5:5" ht="18" customHeight="1" x14ac:dyDescent="0.2">
      <c r="E1044033" s="226"/>
    </row>
    <row r="1044036" spans="5:5" ht="12" x14ac:dyDescent="0.2"/>
    <row r="1048486" spans="8:8" ht="18" customHeight="1" x14ac:dyDescent="0.1">
      <c r="H1048486" s="230"/>
    </row>
    <row r="1048547" spans="1:8" s="226" customFormat="1" ht="18" customHeight="1" x14ac:dyDescent="0.2">
      <c r="A1048547" s="227"/>
      <c r="C1048547" s="228"/>
      <c r="D1048547" s="228"/>
      <c r="G1048547" s="229"/>
      <c r="H1048547" s="228"/>
    </row>
  </sheetData>
  <mergeCells count="1">
    <mergeCell ref="B2:D2"/>
  </mergeCells>
  <phoneticPr fontId="3"/>
  <pageMargins left="0.39370078740157483" right="0.19685039370078741" top="0.19685039370078741" bottom="0" header="0.51181102362204722" footer="0.51181102362204722"/>
  <pageSetup paperSize="9" orientation="landscape" horizontalDpi="0"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5"/>
  <sheetViews>
    <sheetView topLeftCell="A5" workbookViewId="0">
      <selection activeCell="D16" sqref="D16"/>
    </sheetView>
  </sheetViews>
  <sheetFormatPr defaultColWidth="8.94921875" defaultRowHeight="13.5" x14ac:dyDescent="0.2"/>
  <cols>
    <col min="1" max="1" width="3.67578125" style="3" bestFit="1" customWidth="1"/>
    <col min="2" max="2" width="28.68359375" style="3" customWidth="1"/>
    <col min="3" max="6" width="10.6640625" style="3" customWidth="1"/>
    <col min="7" max="8" width="7.59765625" style="3" customWidth="1"/>
    <col min="9" max="16384" width="8.94921875" style="3"/>
  </cols>
  <sheetData>
    <row r="1" spans="1:6" ht="35.1" customHeight="1" x14ac:dyDescent="0.1">
      <c r="A1" s="76" t="s">
        <v>38</v>
      </c>
      <c r="B1" s="77" t="s">
        <v>39</v>
      </c>
      <c r="C1" s="77"/>
      <c r="D1" s="76"/>
      <c r="E1" s="77"/>
      <c r="F1" s="76"/>
    </row>
    <row r="2" spans="1:6" ht="23.25" customHeight="1" x14ac:dyDescent="0.1">
      <c r="A2" s="76">
        <v>1</v>
      </c>
      <c r="B2" s="76" t="s">
        <v>79</v>
      </c>
      <c r="C2" s="76"/>
      <c r="D2" s="76"/>
      <c r="E2" s="78"/>
      <c r="F2" s="76"/>
    </row>
    <row r="3" spans="1:6" ht="23.25" customHeight="1" x14ac:dyDescent="0.2">
      <c r="A3" s="76">
        <v>2</v>
      </c>
      <c r="B3" s="80" t="s">
        <v>63</v>
      </c>
      <c r="C3" s="76"/>
      <c r="D3" s="76"/>
      <c r="E3" s="79"/>
      <c r="F3" s="76"/>
    </row>
    <row r="4" spans="1:6" ht="23.25" customHeight="1" x14ac:dyDescent="0.2">
      <c r="A4" s="76">
        <v>3</v>
      </c>
      <c r="B4" s="80" t="s">
        <v>59</v>
      </c>
      <c r="C4" s="80"/>
      <c r="D4" s="76"/>
      <c r="E4" s="79"/>
      <c r="F4" s="76"/>
    </row>
    <row r="5" spans="1:6" ht="23.25" customHeight="1" x14ac:dyDescent="0.2">
      <c r="A5" s="76">
        <v>4</v>
      </c>
      <c r="B5" s="80" t="s">
        <v>64</v>
      </c>
      <c r="C5" s="80"/>
      <c r="D5" s="76"/>
      <c r="E5" s="79"/>
      <c r="F5" s="76"/>
    </row>
    <row r="6" spans="1:6" ht="23.25" customHeight="1" x14ac:dyDescent="0.2">
      <c r="A6" s="76">
        <v>5</v>
      </c>
      <c r="B6" s="80" t="s">
        <v>80</v>
      </c>
      <c r="C6" s="80"/>
      <c r="D6" s="76"/>
      <c r="E6" s="79"/>
      <c r="F6" s="76"/>
    </row>
    <row r="7" spans="1:6" ht="23.25" customHeight="1" x14ac:dyDescent="0.2">
      <c r="A7" s="76">
        <v>6</v>
      </c>
      <c r="B7" s="80" t="s">
        <v>81</v>
      </c>
      <c r="C7" s="80"/>
      <c r="D7" s="76"/>
      <c r="E7" s="79"/>
      <c r="F7" s="76"/>
    </row>
    <row r="8" spans="1:6" ht="23.25" customHeight="1" x14ac:dyDescent="0.2">
      <c r="A8" s="76">
        <v>7</v>
      </c>
      <c r="B8" s="80" t="s">
        <v>61</v>
      </c>
      <c r="C8" s="81"/>
      <c r="D8" s="76"/>
      <c r="E8" s="79"/>
      <c r="F8" s="76"/>
    </row>
    <row r="9" spans="1:6" ht="23.25" customHeight="1" x14ac:dyDescent="0.1">
      <c r="A9" s="76">
        <v>8</v>
      </c>
      <c r="B9" s="81" t="s">
        <v>62</v>
      </c>
      <c r="C9" s="76"/>
      <c r="D9" s="76"/>
      <c r="E9" s="79"/>
      <c r="F9" s="76"/>
    </row>
    <row r="10" spans="1:6" ht="23.25" customHeight="1" x14ac:dyDescent="0.2">
      <c r="A10" s="76">
        <v>9</v>
      </c>
      <c r="B10" s="76" t="s">
        <v>60</v>
      </c>
      <c r="C10" s="80"/>
      <c r="D10" s="76"/>
      <c r="E10" s="79"/>
      <c r="F10" s="76"/>
    </row>
    <row r="11" spans="1:6" ht="23.25" customHeight="1" x14ac:dyDescent="0.2">
      <c r="A11" s="76">
        <v>10</v>
      </c>
      <c r="B11" s="76" t="s">
        <v>71</v>
      </c>
      <c r="C11" s="76"/>
      <c r="D11" s="76"/>
      <c r="E11" s="79"/>
      <c r="F11" s="76"/>
    </row>
    <row r="12" spans="1:6" ht="23.25" customHeight="1" x14ac:dyDescent="0.2">
      <c r="A12" s="76">
        <v>11</v>
      </c>
      <c r="B12" s="76" t="s">
        <v>82</v>
      </c>
      <c r="C12" s="76"/>
      <c r="D12" s="76"/>
      <c r="E12" s="79"/>
      <c r="F12" s="76"/>
    </row>
    <row r="13" spans="1:6" ht="35.1" customHeight="1" x14ac:dyDescent="0.2">
      <c r="A13" s="76">
        <v>12</v>
      </c>
      <c r="B13" s="76" t="s">
        <v>83</v>
      </c>
      <c r="C13" s="76"/>
      <c r="D13" s="76"/>
      <c r="E13" s="79"/>
      <c r="F13" s="76"/>
    </row>
    <row r="14" spans="1:6" ht="35.1" customHeight="1" x14ac:dyDescent="0.2">
      <c r="A14" s="76">
        <v>13</v>
      </c>
      <c r="B14" s="76"/>
      <c r="C14" s="76"/>
      <c r="D14" s="76"/>
      <c r="E14" s="79"/>
      <c r="F14" s="76"/>
    </row>
    <row r="15" spans="1:6" ht="35.1" customHeight="1" x14ac:dyDescent="0.2">
      <c r="A15" s="76">
        <v>14</v>
      </c>
      <c r="B15" s="76"/>
      <c r="C15" s="79"/>
      <c r="D15" s="76"/>
      <c r="E15" s="79"/>
      <c r="F15" s="76"/>
    </row>
  </sheetData>
  <phoneticPr fontId="3"/>
  <pageMargins left="0.75" right="0.75" top="1" bottom="1" header="0.51200000000000001" footer="0.51200000000000001"/>
  <pageSetup paperSize="9" orientation="portrait" horizontalDpi="4294967293"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BA34"/>
  <sheetViews>
    <sheetView zoomScale="75" zoomScaleNormal="75" workbookViewId="0">
      <selection activeCell="BF28" sqref="BF28"/>
    </sheetView>
  </sheetViews>
  <sheetFormatPr defaultColWidth="8.94921875" defaultRowHeight="27" customHeight="1" x14ac:dyDescent="0.2"/>
  <cols>
    <col min="1" max="1" width="0.3671875" style="3" customWidth="1"/>
    <col min="2" max="2" width="10.05078125" style="3" customWidth="1"/>
    <col min="3" max="38" width="3.4296875" style="3" customWidth="1"/>
    <col min="39" max="41" width="3.4296875" style="3" hidden="1" customWidth="1"/>
    <col min="42" max="42" width="8.08984375" style="3" hidden="1" customWidth="1"/>
    <col min="43" max="47" width="3.5546875" style="3" customWidth="1"/>
    <col min="48" max="48" width="3.5546875" style="99" customWidth="1"/>
    <col min="49" max="50" width="3.4296875" style="3" customWidth="1"/>
    <col min="51" max="51" width="0.48828125" style="3" customWidth="1"/>
    <col min="52" max="52" width="2.44921875" style="3" customWidth="1"/>
    <col min="53" max="53" width="8.94921875" style="75"/>
    <col min="54" max="54" width="8.94921875" style="3"/>
    <col min="55" max="91" width="1.9609375" style="3" customWidth="1"/>
    <col min="92" max="16384" width="8.94921875" style="3"/>
  </cols>
  <sheetData>
    <row r="1" spans="2:53" ht="6.75" customHeight="1" x14ac:dyDescent="0.2"/>
    <row r="2" spans="2:53" ht="22.5" customHeight="1" x14ac:dyDescent="0.2">
      <c r="B2" s="94"/>
      <c r="C2" s="317" t="s">
        <v>78</v>
      </c>
      <c r="D2" s="317"/>
      <c r="E2" s="317"/>
      <c r="F2" s="317"/>
      <c r="G2" s="317"/>
      <c r="H2" s="317"/>
      <c r="I2" s="317"/>
      <c r="J2" s="317"/>
      <c r="K2" s="317"/>
      <c r="L2" s="317"/>
      <c r="M2" s="317"/>
      <c r="N2" s="317"/>
      <c r="O2" s="317"/>
      <c r="P2" s="317"/>
      <c r="Q2" s="317"/>
      <c r="R2" s="317"/>
      <c r="S2" s="317"/>
      <c r="T2" s="317"/>
      <c r="U2" s="317"/>
      <c r="V2" s="317"/>
      <c r="W2" s="317"/>
      <c r="X2" s="317"/>
      <c r="Y2" s="317"/>
      <c r="Z2" s="317"/>
      <c r="AA2" s="317"/>
      <c r="AB2" s="317"/>
      <c r="AC2" s="317"/>
      <c r="AD2" s="317"/>
      <c r="AE2" s="317"/>
      <c r="AF2" s="317"/>
      <c r="AG2" s="317"/>
      <c r="AH2" s="317"/>
      <c r="AI2" s="317"/>
      <c r="AJ2" s="317"/>
      <c r="AK2" s="317"/>
      <c r="AL2" s="317"/>
      <c r="AM2" s="317"/>
      <c r="AN2" s="317"/>
      <c r="AO2" s="317"/>
      <c r="AP2" s="95"/>
      <c r="AQ2" s="301" t="s">
        <v>341</v>
      </c>
      <c r="AR2" s="302"/>
      <c r="AS2" s="302"/>
      <c r="AT2" s="302"/>
      <c r="AU2" s="302"/>
      <c r="AV2" s="302"/>
      <c r="AW2" s="302"/>
      <c r="AX2" s="303"/>
    </row>
    <row r="3" spans="2:53" ht="22.5" customHeight="1" x14ac:dyDescent="0.2">
      <c r="B3" s="318"/>
      <c r="C3" s="319" t="str">
        <f>チーム名!B2</f>
        <v>白虎隊</v>
      </c>
      <c r="D3" s="319"/>
      <c r="E3" s="319"/>
      <c r="F3" s="321" t="str">
        <f>B7</f>
        <v>alma美馬SC</v>
      </c>
      <c r="G3" s="322"/>
      <c r="H3" s="323"/>
      <c r="I3" s="327" t="str">
        <f>B9</f>
        <v>カンピオーネ</v>
      </c>
      <c r="J3" s="327"/>
      <c r="K3" s="327"/>
      <c r="L3" s="319" t="str">
        <f>B11</f>
        <v>タイガース</v>
      </c>
      <c r="M3" s="319"/>
      <c r="N3" s="319"/>
      <c r="O3" s="319" t="str">
        <f>B13</f>
        <v>FC山川</v>
      </c>
      <c r="P3" s="319"/>
      <c r="Q3" s="319"/>
      <c r="R3" s="319" t="str">
        <f>B15</f>
        <v>FC道楽</v>
      </c>
      <c r="S3" s="319"/>
      <c r="T3" s="319"/>
      <c r="U3" s="319" t="str">
        <f>B17</f>
        <v>Sorpresa</v>
      </c>
      <c r="V3" s="319"/>
      <c r="W3" s="319"/>
      <c r="X3" s="319" t="str">
        <f>B19</f>
        <v>FC　EURO</v>
      </c>
      <c r="Y3" s="319"/>
      <c r="Z3" s="319"/>
      <c r="AA3" s="319" t="str">
        <f>B21</f>
        <v>Galaxy徳島</v>
      </c>
      <c r="AB3" s="319"/>
      <c r="AC3" s="319"/>
      <c r="AD3" s="319" t="str">
        <f>B23</f>
        <v>石井フットボールクラブ</v>
      </c>
      <c r="AE3" s="319"/>
      <c r="AF3" s="319"/>
      <c r="AG3" s="321" t="str">
        <f>B25</f>
        <v>レッドサンズ</v>
      </c>
      <c r="AH3" s="322"/>
      <c r="AI3" s="323"/>
      <c r="AJ3" s="321" t="str">
        <f>B27</f>
        <v>DesFruta　FC</v>
      </c>
      <c r="AK3" s="322"/>
      <c r="AL3" s="323"/>
      <c r="AM3" s="321"/>
      <c r="AN3" s="322"/>
      <c r="AO3" s="329"/>
      <c r="AP3" s="340" t="s">
        <v>47</v>
      </c>
      <c r="AQ3" s="342" t="s">
        <v>48</v>
      </c>
      <c r="AR3" s="318"/>
      <c r="AS3" s="318"/>
      <c r="AT3" s="318" t="s">
        <v>49</v>
      </c>
      <c r="AU3" s="318"/>
      <c r="AV3" s="343"/>
      <c r="AW3" s="344" t="s">
        <v>70</v>
      </c>
      <c r="AX3" s="346" t="s">
        <v>77</v>
      </c>
      <c r="BA3" s="75">
        <v>0</v>
      </c>
    </row>
    <row r="4" spans="2:53" ht="22.5" customHeight="1" x14ac:dyDescent="0.2">
      <c r="B4" s="318"/>
      <c r="C4" s="320"/>
      <c r="D4" s="320"/>
      <c r="E4" s="320"/>
      <c r="F4" s="324"/>
      <c r="G4" s="325"/>
      <c r="H4" s="326"/>
      <c r="I4" s="328"/>
      <c r="J4" s="328"/>
      <c r="K4" s="328"/>
      <c r="L4" s="320"/>
      <c r="M4" s="320"/>
      <c r="N4" s="320"/>
      <c r="O4" s="320"/>
      <c r="P4" s="320"/>
      <c r="Q4" s="320"/>
      <c r="R4" s="320"/>
      <c r="S4" s="320"/>
      <c r="T4" s="320"/>
      <c r="U4" s="320"/>
      <c r="V4" s="320"/>
      <c r="W4" s="320"/>
      <c r="X4" s="320"/>
      <c r="Y4" s="320"/>
      <c r="Z4" s="320"/>
      <c r="AA4" s="320"/>
      <c r="AB4" s="320"/>
      <c r="AC4" s="320"/>
      <c r="AD4" s="320"/>
      <c r="AE4" s="320"/>
      <c r="AF4" s="320"/>
      <c r="AG4" s="324"/>
      <c r="AH4" s="325"/>
      <c r="AI4" s="326"/>
      <c r="AJ4" s="324"/>
      <c r="AK4" s="325"/>
      <c r="AL4" s="326"/>
      <c r="AM4" s="324"/>
      <c r="AN4" s="325"/>
      <c r="AO4" s="330"/>
      <c r="AP4" s="341"/>
      <c r="AQ4" s="96" t="s">
        <v>50</v>
      </c>
      <c r="AR4" s="97" t="s">
        <v>51</v>
      </c>
      <c r="AS4" s="97" t="s">
        <v>52</v>
      </c>
      <c r="AT4" s="97" t="s">
        <v>53</v>
      </c>
      <c r="AU4" s="97" t="s">
        <v>54</v>
      </c>
      <c r="AV4" s="98" t="s">
        <v>55</v>
      </c>
      <c r="AW4" s="345"/>
      <c r="AX4" s="347"/>
      <c r="BA4" s="75">
        <v>1</v>
      </c>
    </row>
    <row r="5" spans="2:53" ht="22.5" customHeight="1" x14ac:dyDescent="0.2">
      <c r="B5" s="320" t="str">
        <f>C3</f>
        <v>白虎隊</v>
      </c>
      <c r="C5" s="119"/>
      <c r="D5" s="120"/>
      <c r="E5" s="120"/>
      <c r="F5" s="239">
        <v>4</v>
      </c>
      <c r="G5" s="108" t="s">
        <v>75</v>
      </c>
      <c r="H5" s="109">
        <v>1</v>
      </c>
      <c r="I5" s="107">
        <v>1</v>
      </c>
      <c r="J5" s="108" t="s">
        <v>75</v>
      </c>
      <c r="K5" s="109">
        <v>3</v>
      </c>
      <c r="L5" s="107">
        <v>0</v>
      </c>
      <c r="M5" s="108" t="s">
        <v>75</v>
      </c>
      <c r="N5" s="109">
        <v>1</v>
      </c>
      <c r="O5" s="107">
        <v>1</v>
      </c>
      <c r="P5" s="108" t="s">
        <v>75</v>
      </c>
      <c r="Q5" s="109">
        <v>2</v>
      </c>
      <c r="R5" s="107">
        <v>0</v>
      </c>
      <c r="S5" s="108" t="s">
        <v>75</v>
      </c>
      <c r="T5" s="109">
        <v>3</v>
      </c>
      <c r="U5" s="107">
        <v>1</v>
      </c>
      <c r="V5" s="108" t="s">
        <v>75</v>
      </c>
      <c r="W5" s="109">
        <v>2</v>
      </c>
      <c r="X5" s="107">
        <v>2</v>
      </c>
      <c r="Y5" s="108" t="s">
        <v>75</v>
      </c>
      <c r="Z5" s="109">
        <v>2</v>
      </c>
      <c r="AA5" s="107">
        <v>2</v>
      </c>
      <c r="AB5" s="108" t="s">
        <v>75</v>
      </c>
      <c r="AC5" s="109">
        <v>1</v>
      </c>
      <c r="AD5" s="107">
        <v>2</v>
      </c>
      <c r="AE5" s="108" t="s">
        <v>75</v>
      </c>
      <c r="AF5" s="109">
        <v>4</v>
      </c>
      <c r="AG5" s="107">
        <v>0</v>
      </c>
      <c r="AH5" s="108" t="s">
        <v>75</v>
      </c>
      <c r="AI5" s="109">
        <v>3</v>
      </c>
      <c r="AJ5" s="107">
        <v>0</v>
      </c>
      <c r="AK5" s="108" t="s">
        <v>75</v>
      </c>
      <c r="AL5" s="109">
        <v>15</v>
      </c>
      <c r="AM5" s="107"/>
      <c r="AN5" s="108" t="s">
        <v>8</v>
      </c>
      <c r="AO5" s="109"/>
      <c r="AP5" s="331">
        <v>0</v>
      </c>
      <c r="AQ5" s="307">
        <v>2</v>
      </c>
      <c r="AR5" s="309">
        <v>1</v>
      </c>
      <c r="AS5" s="309">
        <v>8</v>
      </c>
      <c r="AT5" s="309">
        <f>+I5+O5+U5+X5+AG5+AJ5+F5+L5+R5+AA5+AD5+C5</f>
        <v>13</v>
      </c>
      <c r="AU5" s="309">
        <f>+AL5+K5+Q5+W5+Z5+AF5+AI5+AO5+H5+N5+T5+AC5+E5</f>
        <v>37</v>
      </c>
      <c r="AV5" s="311">
        <f t="shared" ref="AV5" si="0">+AT5-AU5</f>
        <v>-24</v>
      </c>
      <c r="AW5" s="313">
        <f t="shared" ref="AW5" si="1">+(AQ5*3)+(AR5*1)</f>
        <v>7</v>
      </c>
      <c r="AX5" s="315">
        <v>10</v>
      </c>
      <c r="BA5" s="75">
        <v>2</v>
      </c>
    </row>
    <row r="6" spans="2:53" ht="22.5" customHeight="1" x14ac:dyDescent="0.2">
      <c r="B6" s="333"/>
      <c r="C6" s="121"/>
      <c r="D6" s="122"/>
      <c r="E6" s="122"/>
      <c r="F6" s="110"/>
      <c r="G6" s="111" t="s">
        <v>112</v>
      </c>
      <c r="H6" s="112"/>
      <c r="I6" s="110"/>
      <c r="J6" s="111" t="s">
        <v>111</v>
      </c>
      <c r="K6" s="112"/>
      <c r="L6" s="110"/>
      <c r="M6" s="235" t="s">
        <v>111</v>
      </c>
      <c r="N6" s="112"/>
      <c r="O6" s="110"/>
      <c r="P6" s="111" t="s">
        <v>176</v>
      </c>
      <c r="Q6" s="112"/>
      <c r="R6" s="110"/>
      <c r="S6" s="111" t="s">
        <v>176</v>
      </c>
      <c r="T6" s="112"/>
      <c r="U6" s="110"/>
      <c r="V6" s="111" t="s">
        <v>111</v>
      </c>
      <c r="W6" s="112"/>
      <c r="X6" s="110"/>
      <c r="Y6" s="111" t="s">
        <v>163</v>
      </c>
      <c r="Z6" s="112"/>
      <c r="AA6" s="110"/>
      <c r="AB6" s="111" t="s">
        <v>113</v>
      </c>
      <c r="AC6" s="112"/>
      <c r="AD6" s="110"/>
      <c r="AE6" s="223" t="s">
        <v>111</v>
      </c>
      <c r="AF6" s="112"/>
      <c r="AG6" s="110"/>
      <c r="AH6" s="111" t="s">
        <v>111</v>
      </c>
      <c r="AI6" s="112"/>
      <c r="AJ6" s="110"/>
      <c r="AK6" s="111" t="s">
        <v>176</v>
      </c>
      <c r="AL6" s="112"/>
      <c r="AM6" s="110"/>
      <c r="AN6" s="75"/>
      <c r="AO6" s="112"/>
      <c r="AP6" s="332"/>
      <c r="AQ6" s="308"/>
      <c r="AR6" s="310"/>
      <c r="AS6" s="310"/>
      <c r="AT6" s="310"/>
      <c r="AU6" s="310"/>
      <c r="AV6" s="312"/>
      <c r="AW6" s="314"/>
      <c r="AX6" s="316"/>
      <c r="BA6" s="75">
        <v>15</v>
      </c>
    </row>
    <row r="7" spans="2:53" ht="22.5" customHeight="1" x14ac:dyDescent="0.2">
      <c r="B7" s="320" t="str">
        <f>チーム名!B3</f>
        <v>alma美馬SC</v>
      </c>
      <c r="C7" s="107">
        <v>1</v>
      </c>
      <c r="D7" s="108" t="s">
        <v>75</v>
      </c>
      <c r="E7" s="240">
        <v>4</v>
      </c>
      <c r="F7" s="334"/>
      <c r="G7" s="335"/>
      <c r="H7" s="336"/>
      <c r="I7" s="107">
        <v>0</v>
      </c>
      <c r="J7" s="108" t="s">
        <v>75</v>
      </c>
      <c r="K7" s="109">
        <v>5</v>
      </c>
      <c r="L7" s="107">
        <v>1</v>
      </c>
      <c r="M7" s="108" t="s">
        <v>75</v>
      </c>
      <c r="N7" s="109">
        <v>4</v>
      </c>
      <c r="O7" s="107">
        <v>0</v>
      </c>
      <c r="P7" s="108" t="s">
        <v>75</v>
      </c>
      <c r="Q7" s="109">
        <v>5</v>
      </c>
      <c r="R7" s="107">
        <v>7</v>
      </c>
      <c r="S7" s="108" t="s">
        <v>75</v>
      </c>
      <c r="T7" s="109">
        <v>3</v>
      </c>
      <c r="U7" s="107">
        <v>1</v>
      </c>
      <c r="V7" s="108" t="s">
        <v>75</v>
      </c>
      <c r="W7" s="109">
        <v>2</v>
      </c>
      <c r="X7" s="107">
        <v>0</v>
      </c>
      <c r="Y7" s="108" t="s">
        <v>75</v>
      </c>
      <c r="Z7" s="243">
        <v>1</v>
      </c>
      <c r="AA7" s="107">
        <v>5</v>
      </c>
      <c r="AB7" s="108" t="s">
        <v>75</v>
      </c>
      <c r="AC7" s="109">
        <v>1</v>
      </c>
      <c r="AD7" s="107">
        <v>2</v>
      </c>
      <c r="AE7" s="108" t="s">
        <v>75</v>
      </c>
      <c r="AF7" s="109">
        <v>0</v>
      </c>
      <c r="AG7" s="107">
        <v>0</v>
      </c>
      <c r="AH7" s="108" t="s">
        <v>75</v>
      </c>
      <c r="AI7" s="109">
        <v>2</v>
      </c>
      <c r="AJ7" s="107">
        <v>2</v>
      </c>
      <c r="AK7" s="108" t="s">
        <v>75</v>
      </c>
      <c r="AL7" s="109">
        <v>1</v>
      </c>
      <c r="AM7" s="107"/>
      <c r="AN7" s="108" t="s">
        <v>8</v>
      </c>
      <c r="AO7" s="109"/>
      <c r="AP7" s="331">
        <v>0</v>
      </c>
      <c r="AQ7" s="307">
        <v>4</v>
      </c>
      <c r="AR7" s="309">
        <v>0</v>
      </c>
      <c r="AS7" s="309">
        <v>7</v>
      </c>
      <c r="AT7" s="309">
        <f t="shared" ref="AT7" si="2">+I7+O7+U7+X7+AG7+AJ7+F7+L7+R7+AA7+AD7+C7</f>
        <v>19</v>
      </c>
      <c r="AU7" s="309">
        <f t="shared" ref="AU7" si="3">+AL7+K7+Q7+W7+Z7+AF7+AI7+AO7+H7+N7+T7+AC7+E7</f>
        <v>28</v>
      </c>
      <c r="AV7" s="311">
        <f t="shared" ref="AV7" si="4">+AT7-AU7</f>
        <v>-9</v>
      </c>
      <c r="AW7" s="313">
        <f t="shared" ref="AW7" si="5">+(AQ7*3)+(AR7*1)</f>
        <v>12</v>
      </c>
      <c r="AX7" s="315">
        <v>8</v>
      </c>
      <c r="BA7" s="75">
        <v>9</v>
      </c>
    </row>
    <row r="8" spans="2:53" ht="22.5" customHeight="1" x14ac:dyDescent="0.2">
      <c r="B8" s="333"/>
      <c r="C8" s="110"/>
      <c r="D8" s="241" t="s">
        <v>111</v>
      </c>
      <c r="E8" s="112"/>
      <c r="F8" s="337"/>
      <c r="G8" s="338"/>
      <c r="H8" s="339"/>
      <c r="I8" s="126"/>
      <c r="J8" s="235" t="s">
        <v>111</v>
      </c>
      <c r="K8" s="127"/>
      <c r="L8" s="126"/>
      <c r="M8" s="111" t="s">
        <v>111</v>
      </c>
      <c r="N8" s="127"/>
      <c r="O8" s="126"/>
      <c r="P8" s="111" t="s">
        <v>111</v>
      </c>
      <c r="Q8" s="127"/>
      <c r="R8" s="126"/>
      <c r="S8" s="128" t="s">
        <v>113</v>
      </c>
      <c r="T8" s="127"/>
      <c r="U8" s="126"/>
      <c r="V8" s="225" t="s">
        <v>111</v>
      </c>
      <c r="W8" s="127"/>
      <c r="X8" s="110"/>
      <c r="Y8" s="111" t="s">
        <v>111</v>
      </c>
      <c r="Z8" s="112"/>
      <c r="AA8" s="126"/>
      <c r="AB8" s="128" t="s">
        <v>112</v>
      </c>
      <c r="AC8" s="127"/>
      <c r="AD8" s="126"/>
      <c r="AE8" s="128" t="s">
        <v>113</v>
      </c>
      <c r="AF8" s="127"/>
      <c r="AG8" s="110"/>
      <c r="AH8" s="111" t="s">
        <v>111</v>
      </c>
      <c r="AI8" s="112"/>
      <c r="AJ8" s="110"/>
      <c r="AK8" s="111" t="s">
        <v>112</v>
      </c>
      <c r="AL8" s="112"/>
      <c r="AM8" s="110"/>
      <c r="AN8" s="75"/>
      <c r="AO8" s="112"/>
      <c r="AP8" s="332"/>
      <c r="AQ8" s="308"/>
      <c r="AR8" s="310"/>
      <c r="AS8" s="310"/>
      <c r="AT8" s="310"/>
      <c r="AU8" s="310"/>
      <c r="AV8" s="312"/>
      <c r="AW8" s="314"/>
      <c r="AX8" s="316"/>
      <c r="BA8" s="75" t="s">
        <v>74</v>
      </c>
    </row>
    <row r="9" spans="2:53" ht="22.5" customHeight="1" x14ac:dyDescent="0.2">
      <c r="B9" s="320" t="str">
        <f>チーム名!B4</f>
        <v>カンピオーネ</v>
      </c>
      <c r="C9" s="107">
        <v>3</v>
      </c>
      <c r="D9" s="108" t="s">
        <v>75</v>
      </c>
      <c r="E9" s="109">
        <v>1</v>
      </c>
      <c r="F9" s="107">
        <v>5</v>
      </c>
      <c r="G9" s="108" t="s">
        <v>75</v>
      </c>
      <c r="H9" s="109">
        <v>0</v>
      </c>
      <c r="I9" s="334"/>
      <c r="J9" s="335"/>
      <c r="K9" s="336"/>
      <c r="L9" s="107">
        <v>3</v>
      </c>
      <c r="M9" s="108" t="s">
        <v>75</v>
      </c>
      <c r="N9" s="109">
        <v>0</v>
      </c>
      <c r="O9" s="107">
        <v>1</v>
      </c>
      <c r="P9" s="108" t="s">
        <v>75</v>
      </c>
      <c r="Q9" s="109">
        <v>1</v>
      </c>
      <c r="R9" s="107">
        <v>2</v>
      </c>
      <c r="S9" s="108" t="s">
        <v>75</v>
      </c>
      <c r="T9" s="109">
        <v>0</v>
      </c>
      <c r="U9" s="107">
        <v>3</v>
      </c>
      <c r="V9" s="108" t="s">
        <v>75</v>
      </c>
      <c r="W9" s="109">
        <v>1</v>
      </c>
      <c r="X9" s="107">
        <v>0</v>
      </c>
      <c r="Y9" s="108" t="s">
        <v>75</v>
      </c>
      <c r="Z9" s="109">
        <v>0</v>
      </c>
      <c r="AA9" s="107">
        <v>3</v>
      </c>
      <c r="AB9" s="108" t="s">
        <v>75</v>
      </c>
      <c r="AC9" s="109">
        <v>2</v>
      </c>
      <c r="AD9" s="244">
        <v>5</v>
      </c>
      <c r="AE9" s="245" t="s">
        <v>75</v>
      </c>
      <c r="AF9" s="246">
        <v>0</v>
      </c>
      <c r="AG9" s="239">
        <v>3</v>
      </c>
      <c r="AH9" s="108" t="s">
        <v>75</v>
      </c>
      <c r="AI9" s="240">
        <v>1</v>
      </c>
      <c r="AJ9" s="107">
        <v>3</v>
      </c>
      <c r="AK9" s="108" t="s">
        <v>75</v>
      </c>
      <c r="AL9" s="109">
        <v>1</v>
      </c>
      <c r="AM9" s="107"/>
      <c r="AN9" s="108" t="s">
        <v>8</v>
      </c>
      <c r="AO9" s="109"/>
      <c r="AP9" s="331">
        <v>0</v>
      </c>
      <c r="AQ9" s="307">
        <v>9</v>
      </c>
      <c r="AR9" s="309">
        <v>2</v>
      </c>
      <c r="AS9" s="309">
        <v>0</v>
      </c>
      <c r="AT9" s="309">
        <f t="shared" ref="AT9" si="6">+I9+O9+U9+X9+AG9+AJ9+F9+L9+R9+AA9+AD9+C9</f>
        <v>31</v>
      </c>
      <c r="AU9" s="309">
        <f t="shared" ref="AU9" si="7">+AL9+K9+Q9+W9+Z9+AF9+AI9+AO9+H9+N9+T9+AC9+E9</f>
        <v>7</v>
      </c>
      <c r="AV9" s="311">
        <f t="shared" ref="AV9" si="8">+AT9-AU9</f>
        <v>24</v>
      </c>
      <c r="AW9" s="313">
        <f>+(AQ9*3)+(AR9*1)</f>
        <v>29</v>
      </c>
      <c r="AX9" s="315">
        <v>1</v>
      </c>
      <c r="BA9" s="75">
        <v>5</v>
      </c>
    </row>
    <row r="10" spans="2:53" ht="22.5" customHeight="1" x14ac:dyDescent="0.2">
      <c r="B10" s="333"/>
      <c r="C10" s="126"/>
      <c r="D10" s="128" t="s">
        <v>113</v>
      </c>
      <c r="E10" s="127"/>
      <c r="F10" s="126"/>
      <c r="G10" s="111" t="s">
        <v>112</v>
      </c>
      <c r="H10" s="127"/>
      <c r="I10" s="337"/>
      <c r="J10" s="338"/>
      <c r="K10" s="339"/>
      <c r="L10" s="126"/>
      <c r="M10" s="128" t="s">
        <v>112</v>
      </c>
      <c r="N10" s="127"/>
      <c r="O10" s="126"/>
      <c r="P10" s="128" t="s">
        <v>164</v>
      </c>
      <c r="Q10" s="127"/>
      <c r="R10" s="126"/>
      <c r="S10" s="128" t="s">
        <v>112</v>
      </c>
      <c r="T10" s="127"/>
      <c r="U10" s="126"/>
      <c r="V10" s="128" t="s">
        <v>113</v>
      </c>
      <c r="W10" s="127"/>
      <c r="X10" s="126"/>
      <c r="Y10" s="128" t="s">
        <v>163</v>
      </c>
      <c r="Z10" s="127"/>
      <c r="AA10" s="126"/>
      <c r="AB10" s="128" t="s">
        <v>113</v>
      </c>
      <c r="AC10" s="127"/>
      <c r="AD10" s="250"/>
      <c r="AE10" s="252" t="s">
        <v>113</v>
      </c>
      <c r="AF10" s="251"/>
      <c r="AG10" s="110"/>
      <c r="AH10" s="241" t="s">
        <v>113</v>
      </c>
      <c r="AI10" s="112"/>
      <c r="AJ10" s="110"/>
      <c r="AK10" s="111" t="s">
        <v>113</v>
      </c>
      <c r="AL10" s="112"/>
      <c r="AM10" s="110"/>
      <c r="AN10" s="75"/>
      <c r="AO10" s="112"/>
      <c r="AP10" s="332"/>
      <c r="AQ10" s="308"/>
      <c r="AR10" s="310"/>
      <c r="AS10" s="310"/>
      <c r="AT10" s="310"/>
      <c r="AU10" s="310"/>
      <c r="AV10" s="312"/>
      <c r="AW10" s="314"/>
      <c r="AX10" s="316"/>
      <c r="BA10" s="75">
        <v>7</v>
      </c>
    </row>
    <row r="11" spans="2:53" ht="22.5" customHeight="1" x14ac:dyDescent="0.2">
      <c r="B11" s="320" t="str">
        <f>チーム名!B5</f>
        <v>タイガース</v>
      </c>
      <c r="C11" s="107">
        <v>1</v>
      </c>
      <c r="D11" s="108" t="s">
        <v>75</v>
      </c>
      <c r="E11" s="109">
        <v>0</v>
      </c>
      <c r="F11" s="107">
        <v>4</v>
      </c>
      <c r="G11" s="108" t="s">
        <v>75</v>
      </c>
      <c r="H11" s="109">
        <v>1</v>
      </c>
      <c r="I11" s="107">
        <v>0</v>
      </c>
      <c r="J11" s="108" t="s">
        <v>75</v>
      </c>
      <c r="K11" s="109">
        <v>3</v>
      </c>
      <c r="L11" s="334"/>
      <c r="M11" s="335"/>
      <c r="N11" s="336"/>
      <c r="O11" s="107">
        <v>2</v>
      </c>
      <c r="P11" s="108" t="s">
        <v>75</v>
      </c>
      <c r="Q11" s="109">
        <v>0</v>
      </c>
      <c r="R11" s="107">
        <v>2</v>
      </c>
      <c r="S11" s="108" t="s">
        <v>75</v>
      </c>
      <c r="T11" s="109">
        <v>2</v>
      </c>
      <c r="U11" s="107">
        <v>0</v>
      </c>
      <c r="V11" s="108" t="s">
        <v>75</v>
      </c>
      <c r="W11" s="109">
        <v>2</v>
      </c>
      <c r="X11" s="107">
        <v>2</v>
      </c>
      <c r="Y11" s="108" t="s">
        <v>75</v>
      </c>
      <c r="Z11" s="109">
        <v>0</v>
      </c>
      <c r="AA11" s="107">
        <v>1</v>
      </c>
      <c r="AB11" s="108" t="s">
        <v>75</v>
      </c>
      <c r="AC11" s="109">
        <v>0</v>
      </c>
      <c r="AD11" s="244">
        <v>5</v>
      </c>
      <c r="AE11" s="245" t="s">
        <v>75</v>
      </c>
      <c r="AF11" s="246">
        <v>0</v>
      </c>
      <c r="AG11" s="107">
        <v>0</v>
      </c>
      <c r="AH11" s="108" t="s">
        <v>75</v>
      </c>
      <c r="AI11" s="109">
        <v>0</v>
      </c>
      <c r="AJ11" s="107">
        <v>5</v>
      </c>
      <c r="AK11" s="108" t="s">
        <v>175</v>
      </c>
      <c r="AL11" s="109">
        <v>1</v>
      </c>
      <c r="AM11" s="107"/>
      <c r="AN11" s="108" t="s">
        <v>8</v>
      </c>
      <c r="AO11" s="109"/>
      <c r="AP11" s="331">
        <v>0</v>
      </c>
      <c r="AQ11" s="307">
        <v>7</v>
      </c>
      <c r="AR11" s="309">
        <v>2</v>
      </c>
      <c r="AS11" s="309">
        <v>2</v>
      </c>
      <c r="AT11" s="309">
        <f t="shared" ref="AT11" si="9">+I11+O11+U11+X11+AG11+AJ11+F11+L11+R11+AA11+AD11+C11</f>
        <v>22</v>
      </c>
      <c r="AU11" s="309">
        <f t="shared" ref="AU11" si="10">+AL11+K11+Q11+W11+Z11+AF11+AI11+AO11+H11+N11+T11+AC11+E11</f>
        <v>9</v>
      </c>
      <c r="AV11" s="311">
        <f t="shared" ref="AV11" si="11">+AT11-AU11</f>
        <v>13</v>
      </c>
      <c r="AW11" s="313">
        <f>+(AQ11*3)+(AR11*1)</f>
        <v>23</v>
      </c>
      <c r="AX11" s="315">
        <v>4</v>
      </c>
      <c r="BA11" s="75">
        <v>3</v>
      </c>
    </row>
    <row r="12" spans="2:53" ht="22.5" customHeight="1" x14ac:dyDescent="0.2">
      <c r="B12" s="333"/>
      <c r="C12" s="126"/>
      <c r="D12" s="111" t="s">
        <v>112</v>
      </c>
      <c r="E12" s="127"/>
      <c r="F12" s="126"/>
      <c r="G12" s="111" t="s">
        <v>112</v>
      </c>
      <c r="H12" s="127"/>
      <c r="I12" s="126"/>
      <c r="J12" s="238" t="s">
        <v>111</v>
      </c>
      <c r="K12" s="127"/>
      <c r="L12" s="337"/>
      <c r="M12" s="338"/>
      <c r="N12" s="339"/>
      <c r="O12" s="126"/>
      <c r="P12" s="128" t="s">
        <v>112</v>
      </c>
      <c r="Q12" s="127"/>
      <c r="R12" s="126"/>
      <c r="S12" s="128" t="s">
        <v>164</v>
      </c>
      <c r="T12" s="127"/>
      <c r="U12" s="110"/>
      <c r="V12" s="111" t="s">
        <v>111</v>
      </c>
      <c r="W12" s="112"/>
      <c r="X12" s="126"/>
      <c r="Y12" s="128" t="s">
        <v>113</v>
      </c>
      <c r="Z12" s="127"/>
      <c r="AA12" s="126"/>
      <c r="AB12" s="128" t="s">
        <v>113</v>
      </c>
      <c r="AC12" s="127"/>
      <c r="AD12" s="250"/>
      <c r="AE12" s="252" t="s">
        <v>112</v>
      </c>
      <c r="AF12" s="251"/>
      <c r="AG12" s="126"/>
      <c r="AH12" s="128" t="s">
        <v>164</v>
      </c>
      <c r="AI12" s="127"/>
      <c r="AJ12" s="110"/>
      <c r="AK12" s="111" t="s">
        <v>112</v>
      </c>
      <c r="AL12" s="112"/>
      <c r="AM12" s="110"/>
      <c r="AN12" s="75"/>
      <c r="AO12" s="112"/>
      <c r="AP12" s="332"/>
      <c r="AQ12" s="308"/>
      <c r="AR12" s="310"/>
      <c r="AS12" s="310"/>
      <c r="AT12" s="310"/>
      <c r="AU12" s="310"/>
      <c r="AV12" s="312"/>
      <c r="AW12" s="314"/>
      <c r="AX12" s="316"/>
      <c r="BA12" s="75">
        <v>4</v>
      </c>
    </row>
    <row r="13" spans="2:53" ht="22.5" customHeight="1" x14ac:dyDescent="0.2">
      <c r="B13" s="320" t="str">
        <f>チーム名!B6</f>
        <v>FC山川</v>
      </c>
      <c r="C13" s="107">
        <v>2</v>
      </c>
      <c r="D13" s="108" t="s">
        <v>75</v>
      </c>
      <c r="E13" s="109">
        <v>1</v>
      </c>
      <c r="F13" s="107">
        <v>5</v>
      </c>
      <c r="G13" s="108" t="s">
        <v>75</v>
      </c>
      <c r="H13" s="109">
        <v>0</v>
      </c>
      <c r="I13" s="107">
        <v>1</v>
      </c>
      <c r="J13" s="108" t="s">
        <v>75</v>
      </c>
      <c r="K13" s="109">
        <v>1</v>
      </c>
      <c r="L13" s="107">
        <v>0</v>
      </c>
      <c r="M13" s="108" t="s">
        <v>75</v>
      </c>
      <c r="N13" s="109">
        <v>2</v>
      </c>
      <c r="O13" s="334"/>
      <c r="P13" s="335"/>
      <c r="Q13" s="336"/>
      <c r="R13" s="107">
        <v>2</v>
      </c>
      <c r="S13" s="108" t="s">
        <v>75</v>
      </c>
      <c r="T13" s="109">
        <v>0</v>
      </c>
      <c r="U13" s="107">
        <v>1</v>
      </c>
      <c r="V13" s="108" t="s">
        <v>75</v>
      </c>
      <c r="W13" s="109">
        <v>3</v>
      </c>
      <c r="X13" s="107">
        <v>0</v>
      </c>
      <c r="Y13" s="108" t="s">
        <v>75</v>
      </c>
      <c r="Z13" s="109">
        <v>2</v>
      </c>
      <c r="AA13" s="239">
        <v>4</v>
      </c>
      <c r="AB13" s="108" t="s">
        <v>75</v>
      </c>
      <c r="AC13" s="240">
        <v>1</v>
      </c>
      <c r="AD13" s="107">
        <v>1</v>
      </c>
      <c r="AE13" s="108" t="s">
        <v>75</v>
      </c>
      <c r="AF13" s="109">
        <v>3</v>
      </c>
      <c r="AG13" s="107">
        <v>0</v>
      </c>
      <c r="AH13" s="108" t="s">
        <v>75</v>
      </c>
      <c r="AI13" s="109">
        <v>1</v>
      </c>
      <c r="AJ13" s="107">
        <v>4</v>
      </c>
      <c r="AK13" s="108" t="s">
        <v>75</v>
      </c>
      <c r="AL13" s="109">
        <v>0</v>
      </c>
      <c r="AM13" s="107"/>
      <c r="AN13" s="108" t="s">
        <v>8</v>
      </c>
      <c r="AO13" s="109"/>
      <c r="AP13" s="331">
        <v>0</v>
      </c>
      <c r="AQ13" s="307">
        <v>5</v>
      </c>
      <c r="AR13" s="309">
        <v>1</v>
      </c>
      <c r="AS13" s="309">
        <v>5</v>
      </c>
      <c r="AT13" s="309">
        <f t="shared" ref="AT13" si="12">+I13+O13+U13+X13+AG13+AJ13+F13+L13+R13+AA13+AD13+C13</f>
        <v>20</v>
      </c>
      <c r="AU13" s="309">
        <f t="shared" ref="AU13" si="13">+AL13+K13+Q13+W13+Z13+AF13+AI13+AO13+H13+N13+T13+AC13+E13</f>
        <v>14</v>
      </c>
      <c r="AV13" s="311">
        <f t="shared" ref="AV13" si="14">+AT13-AU13</f>
        <v>6</v>
      </c>
      <c r="AW13" s="313">
        <f>+(AQ13*3)+(AR13*1)</f>
        <v>16</v>
      </c>
      <c r="AX13" s="315">
        <v>6</v>
      </c>
      <c r="BA13" s="75">
        <v>15</v>
      </c>
    </row>
    <row r="14" spans="2:53" ht="22.5" customHeight="1" x14ac:dyDescent="0.2">
      <c r="B14" s="333"/>
      <c r="C14" s="126"/>
      <c r="D14" s="111" t="s">
        <v>112</v>
      </c>
      <c r="E14" s="127"/>
      <c r="F14" s="126"/>
      <c r="G14" s="111" t="s">
        <v>112</v>
      </c>
      <c r="H14" s="127"/>
      <c r="I14" s="126"/>
      <c r="J14" s="128" t="s">
        <v>164</v>
      </c>
      <c r="K14" s="127"/>
      <c r="L14" s="126"/>
      <c r="M14" s="225" t="s">
        <v>111</v>
      </c>
      <c r="N14" s="127"/>
      <c r="O14" s="337"/>
      <c r="P14" s="338"/>
      <c r="Q14" s="339"/>
      <c r="R14" s="126"/>
      <c r="S14" s="111" t="s">
        <v>112</v>
      </c>
      <c r="T14" s="127"/>
      <c r="U14" s="126"/>
      <c r="V14" s="111" t="s">
        <v>176</v>
      </c>
      <c r="W14" s="127"/>
      <c r="X14" s="126"/>
      <c r="Y14" s="128" t="s">
        <v>176</v>
      </c>
      <c r="Z14" s="127"/>
      <c r="AA14" s="110"/>
      <c r="AB14" s="241" t="s">
        <v>112</v>
      </c>
      <c r="AC14" s="112"/>
      <c r="AD14" s="126"/>
      <c r="AE14" s="234" t="s">
        <v>111</v>
      </c>
      <c r="AF14" s="127"/>
      <c r="AG14" s="126"/>
      <c r="AH14" s="238" t="s">
        <v>111</v>
      </c>
      <c r="AI14" s="127"/>
      <c r="AJ14" s="110"/>
      <c r="AK14" s="111" t="s">
        <v>113</v>
      </c>
      <c r="AL14" s="112"/>
      <c r="AM14" s="110"/>
      <c r="AN14" s="75"/>
      <c r="AO14" s="112"/>
      <c r="AP14" s="332"/>
      <c r="AQ14" s="308"/>
      <c r="AR14" s="310"/>
      <c r="AS14" s="310"/>
      <c r="AT14" s="310"/>
      <c r="AU14" s="310"/>
      <c r="AV14" s="312"/>
      <c r="AW14" s="314"/>
      <c r="AX14" s="316"/>
      <c r="BA14" s="75">
        <v>5</v>
      </c>
    </row>
    <row r="15" spans="2:53" ht="22.5" customHeight="1" x14ac:dyDescent="0.2">
      <c r="B15" s="320" t="str">
        <f>チーム名!B7</f>
        <v>FC道楽</v>
      </c>
      <c r="C15" s="107">
        <v>3</v>
      </c>
      <c r="D15" s="108" t="s">
        <v>75</v>
      </c>
      <c r="E15" s="109">
        <v>0</v>
      </c>
      <c r="F15" s="107">
        <v>3</v>
      </c>
      <c r="G15" s="108" t="s">
        <v>75</v>
      </c>
      <c r="H15" s="109">
        <v>7</v>
      </c>
      <c r="I15" s="107">
        <v>0</v>
      </c>
      <c r="J15" s="108" t="s">
        <v>75</v>
      </c>
      <c r="K15" s="109">
        <v>2</v>
      </c>
      <c r="L15" s="107">
        <v>2</v>
      </c>
      <c r="M15" s="108" t="s">
        <v>75</v>
      </c>
      <c r="N15" s="109">
        <v>2</v>
      </c>
      <c r="O15" s="107">
        <v>0</v>
      </c>
      <c r="P15" s="108" t="s">
        <v>75</v>
      </c>
      <c r="Q15" s="109">
        <v>2</v>
      </c>
      <c r="R15" s="334"/>
      <c r="S15" s="335"/>
      <c r="T15" s="336"/>
      <c r="U15" s="107">
        <v>1</v>
      </c>
      <c r="V15" s="108" t="s">
        <v>75</v>
      </c>
      <c r="W15" s="109">
        <v>1</v>
      </c>
      <c r="X15" s="107">
        <v>1</v>
      </c>
      <c r="Y15" s="108" t="s">
        <v>75</v>
      </c>
      <c r="Z15" s="109">
        <v>0</v>
      </c>
      <c r="AA15" s="107">
        <v>3</v>
      </c>
      <c r="AB15" s="108" t="s">
        <v>75</v>
      </c>
      <c r="AC15" s="109">
        <v>0</v>
      </c>
      <c r="AD15" s="236">
        <v>4</v>
      </c>
      <c r="AE15" s="108" t="s">
        <v>75</v>
      </c>
      <c r="AF15" s="109">
        <v>1</v>
      </c>
      <c r="AG15" s="107">
        <v>2</v>
      </c>
      <c r="AH15" s="108" t="s">
        <v>75</v>
      </c>
      <c r="AI15" s="109">
        <v>4</v>
      </c>
      <c r="AJ15" s="107">
        <v>5</v>
      </c>
      <c r="AK15" s="108" t="s">
        <v>75</v>
      </c>
      <c r="AL15" s="109">
        <v>0</v>
      </c>
      <c r="AM15" s="107"/>
      <c r="AN15" s="108" t="s">
        <v>8</v>
      </c>
      <c r="AO15" s="109"/>
      <c r="AP15" s="331">
        <v>0</v>
      </c>
      <c r="AQ15" s="307">
        <v>5</v>
      </c>
      <c r="AR15" s="309">
        <v>2</v>
      </c>
      <c r="AS15" s="309">
        <v>4</v>
      </c>
      <c r="AT15" s="309">
        <f t="shared" ref="AT15" si="15">+I15+O15+U15+X15+AG15+AJ15+F15+L15+R15+AA15+AD15+C15</f>
        <v>24</v>
      </c>
      <c r="AU15" s="309">
        <f t="shared" ref="AU15" si="16">+AL15+K15+Q15+W15+Z15+AF15+AI15+AO15+H15+N15+T15+AC15+E15</f>
        <v>19</v>
      </c>
      <c r="AV15" s="311">
        <f t="shared" ref="AV15" si="17">+AT15-AU15</f>
        <v>5</v>
      </c>
      <c r="AW15" s="313">
        <f>+(AQ15*3)+(AR15*1)</f>
        <v>17</v>
      </c>
      <c r="AX15" s="315">
        <v>5</v>
      </c>
      <c r="BA15" s="75">
        <v>4</v>
      </c>
    </row>
    <row r="16" spans="2:53" ht="22.5" customHeight="1" x14ac:dyDescent="0.2">
      <c r="B16" s="333"/>
      <c r="C16" s="126"/>
      <c r="D16" s="111" t="s">
        <v>112</v>
      </c>
      <c r="E16" s="127"/>
      <c r="F16" s="110"/>
      <c r="G16" s="111" t="s">
        <v>111</v>
      </c>
      <c r="H16" s="112"/>
      <c r="I16" s="126"/>
      <c r="J16" s="225" t="s">
        <v>111</v>
      </c>
      <c r="K16" s="127"/>
      <c r="L16" s="126"/>
      <c r="M16" s="111" t="s">
        <v>163</v>
      </c>
      <c r="N16" s="127"/>
      <c r="O16" s="110"/>
      <c r="P16" s="111" t="s">
        <v>111</v>
      </c>
      <c r="Q16" s="112"/>
      <c r="R16" s="337"/>
      <c r="S16" s="338"/>
      <c r="T16" s="339"/>
      <c r="U16" s="126"/>
      <c r="V16" s="128" t="s">
        <v>163</v>
      </c>
      <c r="W16" s="127"/>
      <c r="X16" s="126"/>
      <c r="Y16" s="128" t="s">
        <v>112</v>
      </c>
      <c r="Z16" s="127"/>
      <c r="AA16" s="126"/>
      <c r="AB16" s="128" t="s">
        <v>113</v>
      </c>
      <c r="AC16" s="127"/>
      <c r="AD16" s="126"/>
      <c r="AE16" s="128" t="s">
        <v>112</v>
      </c>
      <c r="AF16" s="127"/>
      <c r="AG16" s="110"/>
      <c r="AH16" s="111" t="s">
        <v>111</v>
      </c>
      <c r="AI16" s="112"/>
      <c r="AJ16" s="110"/>
      <c r="AK16" s="111" t="s">
        <v>113</v>
      </c>
      <c r="AL16" s="112"/>
      <c r="AM16" s="110"/>
      <c r="AN16" s="75"/>
      <c r="AO16" s="112"/>
      <c r="AP16" s="332"/>
      <c r="AQ16" s="308"/>
      <c r="AR16" s="310"/>
      <c r="AS16" s="310"/>
      <c r="AT16" s="310"/>
      <c r="AU16" s="310"/>
      <c r="AV16" s="312"/>
      <c r="AW16" s="314"/>
      <c r="AX16" s="316"/>
      <c r="BA16" s="75">
        <v>5</v>
      </c>
    </row>
    <row r="17" spans="2:53" ht="22.5" customHeight="1" x14ac:dyDescent="0.2">
      <c r="B17" s="320" t="str">
        <f>チーム名!B8</f>
        <v>Sorpresa</v>
      </c>
      <c r="C17" s="107">
        <v>2</v>
      </c>
      <c r="D17" s="108" t="s">
        <v>75</v>
      </c>
      <c r="E17" s="109">
        <v>1</v>
      </c>
      <c r="F17" s="107">
        <v>2</v>
      </c>
      <c r="G17" s="108" t="s">
        <v>75</v>
      </c>
      <c r="H17" s="109">
        <v>1</v>
      </c>
      <c r="I17" s="107">
        <v>1</v>
      </c>
      <c r="J17" s="108" t="s">
        <v>75</v>
      </c>
      <c r="K17" s="109">
        <v>3</v>
      </c>
      <c r="L17" s="107">
        <v>2</v>
      </c>
      <c r="M17" s="108" t="s">
        <v>75</v>
      </c>
      <c r="N17" s="109">
        <v>0</v>
      </c>
      <c r="O17" s="107">
        <v>3</v>
      </c>
      <c r="P17" s="108" t="s">
        <v>75</v>
      </c>
      <c r="Q17" s="109">
        <v>1</v>
      </c>
      <c r="R17" s="107">
        <v>1</v>
      </c>
      <c r="S17" s="108" t="s">
        <v>75</v>
      </c>
      <c r="T17" s="109">
        <v>1</v>
      </c>
      <c r="U17" s="334"/>
      <c r="V17" s="335"/>
      <c r="W17" s="336"/>
      <c r="X17" s="107">
        <v>4</v>
      </c>
      <c r="Y17" s="108" t="s">
        <v>75</v>
      </c>
      <c r="Z17" s="109">
        <v>2</v>
      </c>
      <c r="AA17" s="107">
        <v>4</v>
      </c>
      <c r="AB17" s="108" t="s">
        <v>75</v>
      </c>
      <c r="AC17" s="109">
        <v>0</v>
      </c>
      <c r="AD17" s="107">
        <v>3</v>
      </c>
      <c r="AE17" s="108" t="s">
        <v>75</v>
      </c>
      <c r="AF17" s="109">
        <v>0</v>
      </c>
      <c r="AG17" s="107">
        <v>2</v>
      </c>
      <c r="AH17" s="108" t="s">
        <v>75</v>
      </c>
      <c r="AI17" s="109">
        <v>2</v>
      </c>
      <c r="AJ17" s="107">
        <v>3</v>
      </c>
      <c r="AK17" s="108" t="s">
        <v>75</v>
      </c>
      <c r="AL17" s="109">
        <v>0</v>
      </c>
      <c r="AM17" s="107"/>
      <c r="AN17" s="108" t="s">
        <v>8</v>
      </c>
      <c r="AO17" s="109"/>
      <c r="AP17" s="331">
        <v>0</v>
      </c>
      <c r="AQ17" s="307">
        <v>8</v>
      </c>
      <c r="AR17" s="309">
        <v>2</v>
      </c>
      <c r="AS17" s="309">
        <v>1</v>
      </c>
      <c r="AT17" s="309">
        <f t="shared" ref="AT17" si="18">+I17+O17+U17+X17+AG17+AJ17+F17+L17+R17+AA17+AD17+C17</f>
        <v>27</v>
      </c>
      <c r="AU17" s="309">
        <f t="shared" ref="AU17" si="19">+AL17+K17+Q17+W17+Z17+AF17+AI17+AO17+H17+N17+T17+AC17+E17</f>
        <v>11</v>
      </c>
      <c r="AV17" s="311">
        <f t="shared" ref="AV17" si="20">+AT17-AU17</f>
        <v>16</v>
      </c>
      <c r="AW17" s="313">
        <f>+(AQ17*3)+(AR17*1)</f>
        <v>26</v>
      </c>
      <c r="AX17" s="315">
        <v>3</v>
      </c>
      <c r="BA17" s="75">
        <v>12</v>
      </c>
    </row>
    <row r="18" spans="2:53" ht="22.5" customHeight="1" x14ac:dyDescent="0.2">
      <c r="B18" s="333"/>
      <c r="C18" s="126"/>
      <c r="D18" s="111" t="s">
        <v>112</v>
      </c>
      <c r="E18" s="127"/>
      <c r="F18" s="126"/>
      <c r="G18" s="111" t="s">
        <v>112</v>
      </c>
      <c r="H18" s="127"/>
      <c r="I18" s="126"/>
      <c r="J18" s="111" t="s">
        <v>111</v>
      </c>
      <c r="K18" s="127"/>
      <c r="L18" s="126"/>
      <c r="M18" s="128" t="s">
        <v>113</v>
      </c>
      <c r="N18" s="127"/>
      <c r="O18" s="126"/>
      <c r="P18" s="111" t="s">
        <v>112</v>
      </c>
      <c r="Q18" s="127"/>
      <c r="R18" s="126"/>
      <c r="S18" s="111" t="s">
        <v>163</v>
      </c>
      <c r="T18" s="127"/>
      <c r="U18" s="337"/>
      <c r="V18" s="338"/>
      <c r="W18" s="339"/>
      <c r="X18" s="126"/>
      <c r="Y18" s="128" t="s">
        <v>113</v>
      </c>
      <c r="Z18" s="127"/>
      <c r="AA18" s="126"/>
      <c r="AB18" s="128" t="s">
        <v>112</v>
      </c>
      <c r="AC18" s="127"/>
      <c r="AD18" s="126"/>
      <c r="AE18" s="111" t="s">
        <v>112</v>
      </c>
      <c r="AF18" s="127"/>
      <c r="AG18" s="126"/>
      <c r="AH18" s="111" t="s">
        <v>163</v>
      </c>
      <c r="AI18" s="127"/>
      <c r="AJ18" s="110"/>
      <c r="AK18" s="111" t="s">
        <v>112</v>
      </c>
      <c r="AL18" s="112"/>
      <c r="AM18" s="110"/>
      <c r="AN18" s="75"/>
      <c r="AO18" s="112"/>
      <c r="AP18" s="332"/>
      <c r="AQ18" s="308"/>
      <c r="AR18" s="310"/>
      <c r="AS18" s="310"/>
      <c r="AT18" s="310"/>
      <c r="AU18" s="310"/>
      <c r="AV18" s="312"/>
      <c r="AW18" s="314"/>
      <c r="AX18" s="316"/>
      <c r="BA18" s="75">
        <v>13</v>
      </c>
    </row>
    <row r="19" spans="2:53" ht="22.5" customHeight="1" x14ac:dyDescent="0.2">
      <c r="B19" s="320" t="str">
        <f>チーム名!B9</f>
        <v>FC　EURO</v>
      </c>
      <c r="C19" s="107">
        <v>2</v>
      </c>
      <c r="D19" s="108" t="s">
        <v>75</v>
      </c>
      <c r="E19" s="109">
        <v>2</v>
      </c>
      <c r="F19" s="107">
        <v>1</v>
      </c>
      <c r="G19" s="108" t="s">
        <v>75</v>
      </c>
      <c r="H19" s="109">
        <v>0</v>
      </c>
      <c r="I19" s="107">
        <v>0</v>
      </c>
      <c r="J19" s="108" t="s">
        <v>75</v>
      </c>
      <c r="K19" s="109">
        <v>0</v>
      </c>
      <c r="L19" s="107">
        <v>0</v>
      </c>
      <c r="M19" s="108" t="s">
        <v>75</v>
      </c>
      <c r="N19" s="109">
        <v>2</v>
      </c>
      <c r="O19" s="107">
        <v>2</v>
      </c>
      <c r="P19" s="108" t="s">
        <v>75</v>
      </c>
      <c r="Q19" s="109">
        <v>0</v>
      </c>
      <c r="R19" s="107">
        <v>0</v>
      </c>
      <c r="S19" s="108" t="s">
        <v>75</v>
      </c>
      <c r="T19" s="3">
        <v>1</v>
      </c>
      <c r="U19" s="107">
        <v>2</v>
      </c>
      <c r="V19" s="108" t="s">
        <v>75</v>
      </c>
      <c r="W19" s="109">
        <v>4</v>
      </c>
      <c r="X19" s="334"/>
      <c r="Y19" s="335"/>
      <c r="Z19" s="336"/>
      <c r="AA19" s="107">
        <v>0</v>
      </c>
      <c r="AB19" s="108" t="s">
        <v>75</v>
      </c>
      <c r="AC19" s="109">
        <v>1</v>
      </c>
      <c r="AD19" s="107">
        <v>4</v>
      </c>
      <c r="AE19" s="108" t="s">
        <v>75</v>
      </c>
      <c r="AF19" s="109">
        <v>0</v>
      </c>
      <c r="AG19" s="107">
        <v>1</v>
      </c>
      <c r="AH19" s="108" t="s">
        <v>75</v>
      </c>
      <c r="AI19" s="109">
        <v>5</v>
      </c>
      <c r="AJ19" s="107">
        <v>3</v>
      </c>
      <c r="AK19" s="108" t="s">
        <v>75</v>
      </c>
      <c r="AL19" s="109">
        <v>1</v>
      </c>
      <c r="AM19" s="107"/>
      <c r="AN19" s="108" t="s">
        <v>8</v>
      </c>
      <c r="AO19" s="109"/>
      <c r="AP19" s="331">
        <v>0</v>
      </c>
      <c r="AQ19" s="307">
        <v>4</v>
      </c>
      <c r="AR19" s="309">
        <v>2</v>
      </c>
      <c r="AS19" s="309">
        <v>5</v>
      </c>
      <c r="AT19" s="309">
        <f t="shared" ref="AT19" si="21">+I19+O19+U19+X19+AG19+AJ19+F19+L19+R19+AA19+AD19+C19</f>
        <v>15</v>
      </c>
      <c r="AU19" s="309">
        <f t="shared" ref="AU19" si="22">+AL19+K19+Q19+W19+Z19+AF19+AI19+AO19+H19+N19+T19+AC19+E19</f>
        <v>16</v>
      </c>
      <c r="AV19" s="311">
        <f t="shared" ref="AV19" si="23">+AT19-AU19</f>
        <v>-1</v>
      </c>
      <c r="AW19" s="313">
        <f>+(AQ19*3)+(AR19*1)</f>
        <v>14</v>
      </c>
      <c r="AX19" s="315">
        <v>7</v>
      </c>
    </row>
    <row r="20" spans="2:53" ht="22.5" customHeight="1" x14ac:dyDescent="0.2">
      <c r="B20" s="333"/>
      <c r="C20" s="126"/>
      <c r="D20" s="3" t="s">
        <v>163</v>
      </c>
      <c r="E20" s="127"/>
      <c r="F20" s="126"/>
      <c r="G20" s="111" t="s">
        <v>112</v>
      </c>
      <c r="H20" s="127"/>
      <c r="I20" s="126"/>
      <c r="J20" s="111" t="s">
        <v>163</v>
      </c>
      <c r="K20" s="127"/>
      <c r="L20" s="126"/>
      <c r="M20" s="3" t="s">
        <v>111</v>
      </c>
      <c r="N20" s="127"/>
      <c r="O20" s="126"/>
      <c r="P20" s="111" t="s">
        <v>112</v>
      </c>
      <c r="Q20" s="127"/>
      <c r="R20" s="126"/>
      <c r="S20" s="3" t="s">
        <v>111</v>
      </c>
      <c r="T20" s="127"/>
      <c r="U20" s="126"/>
      <c r="V20" s="3" t="s">
        <v>111</v>
      </c>
      <c r="W20" s="127"/>
      <c r="X20" s="337"/>
      <c r="Y20" s="338"/>
      <c r="Z20" s="339"/>
      <c r="AA20" s="126"/>
      <c r="AB20" s="3" t="s">
        <v>111</v>
      </c>
      <c r="AC20" s="127"/>
      <c r="AD20" s="126"/>
      <c r="AE20" s="128" t="s">
        <v>113</v>
      </c>
      <c r="AF20" s="127"/>
      <c r="AG20" s="126"/>
      <c r="AH20" s="3" t="s">
        <v>111</v>
      </c>
      <c r="AI20" s="127"/>
      <c r="AJ20" s="110"/>
      <c r="AK20" s="3" t="s">
        <v>112</v>
      </c>
      <c r="AL20" s="112"/>
      <c r="AM20" s="110"/>
      <c r="AN20" s="75"/>
      <c r="AO20" s="112"/>
      <c r="AP20" s="332"/>
      <c r="AQ20" s="308"/>
      <c r="AR20" s="310"/>
      <c r="AS20" s="310"/>
      <c r="AT20" s="310"/>
      <c r="AU20" s="310"/>
      <c r="AV20" s="312"/>
      <c r="AW20" s="314"/>
      <c r="AX20" s="316"/>
    </row>
    <row r="21" spans="2:53" ht="22.5" customHeight="1" x14ac:dyDescent="0.2">
      <c r="B21" s="320" t="str">
        <f>チーム名!B10</f>
        <v>Galaxy徳島</v>
      </c>
      <c r="C21" s="107">
        <v>1</v>
      </c>
      <c r="D21" s="108" t="s">
        <v>75</v>
      </c>
      <c r="E21" s="109">
        <v>2</v>
      </c>
      <c r="F21" s="107">
        <v>1</v>
      </c>
      <c r="G21" s="108" t="s">
        <v>75</v>
      </c>
      <c r="H21" s="109">
        <v>5</v>
      </c>
      <c r="I21" s="107">
        <v>2</v>
      </c>
      <c r="J21" s="108" t="s">
        <v>75</v>
      </c>
      <c r="K21" s="109">
        <v>3</v>
      </c>
      <c r="L21" s="107">
        <v>0</v>
      </c>
      <c r="M21" s="108" t="s">
        <v>75</v>
      </c>
      <c r="N21" s="109">
        <v>1</v>
      </c>
      <c r="O21" s="107">
        <v>1</v>
      </c>
      <c r="P21" s="108" t="s">
        <v>75</v>
      </c>
      <c r="Q21" s="240">
        <v>4</v>
      </c>
      <c r="R21" s="107">
        <v>0</v>
      </c>
      <c r="S21" s="108" t="s">
        <v>75</v>
      </c>
      <c r="T21" s="109">
        <v>3</v>
      </c>
      <c r="U21" s="107">
        <v>0</v>
      </c>
      <c r="V21" s="108" t="s">
        <v>75</v>
      </c>
      <c r="W21" s="109">
        <v>4</v>
      </c>
      <c r="X21" s="107">
        <v>1</v>
      </c>
      <c r="Y21" s="108" t="s">
        <v>75</v>
      </c>
      <c r="Z21" s="109">
        <v>0</v>
      </c>
      <c r="AA21" s="334"/>
      <c r="AB21" s="335"/>
      <c r="AC21" s="336"/>
      <c r="AD21" s="107">
        <v>3</v>
      </c>
      <c r="AE21" s="108" t="s">
        <v>75</v>
      </c>
      <c r="AF21" s="109">
        <v>2</v>
      </c>
      <c r="AG21" s="107">
        <v>0</v>
      </c>
      <c r="AH21" s="108" t="s">
        <v>75</v>
      </c>
      <c r="AI21" s="109">
        <v>3</v>
      </c>
      <c r="AJ21" s="107">
        <v>2</v>
      </c>
      <c r="AK21" s="108" t="s">
        <v>75</v>
      </c>
      <c r="AL21" s="109">
        <v>1</v>
      </c>
      <c r="AM21" s="107"/>
      <c r="AN21" s="108" t="s">
        <v>8</v>
      </c>
      <c r="AO21" s="109"/>
      <c r="AP21" s="331">
        <v>0</v>
      </c>
      <c r="AQ21" s="307">
        <v>3</v>
      </c>
      <c r="AR21" s="309">
        <v>0</v>
      </c>
      <c r="AS21" s="309">
        <v>8</v>
      </c>
      <c r="AT21" s="309">
        <f t="shared" ref="AT21" si="24">+I21+O21+U21+X21+AG21+AJ21+F21+L21+R21+AA21+AD21+C21</f>
        <v>11</v>
      </c>
      <c r="AU21" s="309">
        <f t="shared" ref="AU21" si="25">+AL21+K21+Q21+W21+Z21+AF21+AI21+AO21+H21+N21+T21+AC21+E21</f>
        <v>28</v>
      </c>
      <c r="AV21" s="311">
        <f t="shared" ref="AV21" si="26">+AT21-AU21</f>
        <v>-17</v>
      </c>
      <c r="AW21" s="313">
        <f>+(AQ21*3)+(AR21*1)</f>
        <v>9</v>
      </c>
      <c r="AX21" s="315">
        <v>9</v>
      </c>
    </row>
    <row r="22" spans="2:53" ht="22.5" customHeight="1" x14ac:dyDescent="0.2">
      <c r="B22" s="333"/>
      <c r="C22" s="126"/>
      <c r="D22" s="3" t="s">
        <v>111</v>
      </c>
      <c r="E22" s="127"/>
      <c r="F22" s="126"/>
      <c r="G22" s="3" t="s">
        <v>111</v>
      </c>
      <c r="H22" s="127"/>
      <c r="I22" s="126"/>
      <c r="J22" s="3" t="s">
        <v>111</v>
      </c>
      <c r="K22" s="127"/>
      <c r="L22" s="126"/>
      <c r="M22" s="3" t="s">
        <v>111</v>
      </c>
      <c r="N22" s="127"/>
      <c r="O22" s="126"/>
      <c r="P22" s="3" t="s">
        <v>111</v>
      </c>
      <c r="Q22" s="127"/>
      <c r="R22" s="126"/>
      <c r="S22" s="3" t="s">
        <v>176</v>
      </c>
      <c r="T22" s="127"/>
      <c r="U22" s="126"/>
      <c r="V22" s="111" t="s">
        <v>176</v>
      </c>
      <c r="W22" s="127"/>
      <c r="X22" s="126"/>
      <c r="Y22" s="128" t="s">
        <v>113</v>
      </c>
      <c r="Z22" s="127"/>
      <c r="AA22" s="337"/>
      <c r="AB22" s="338"/>
      <c r="AC22" s="339"/>
      <c r="AD22" s="126"/>
      <c r="AE22" s="128" t="s">
        <v>113</v>
      </c>
      <c r="AF22" s="127"/>
      <c r="AG22" s="126"/>
      <c r="AH22" s="3" t="s">
        <v>111</v>
      </c>
      <c r="AI22" s="127"/>
      <c r="AJ22" s="110"/>
      <c r="AK22" s="111" t="s">
        <v>113</v>
      </c>
      <c r="AL22" s="112"/>
      <c r="AM22" s="110"/>
      <c r="AN22" s="75"/>
      <c r="AO22" s="112"/>
      <c r="AP22" s="332"/>
      <c r="AQ22" s="308"/>
      <c r="AR22" s="310"/>
      <c r="AS22" s="310"/>
      <c r="AT22" s="310"/>
      <c r="AU22" s="310"/>
      <c r="AV22" s="312"/>
      <c r="AW22" s="314"/>
      <c r="AX22" s="316"/>
    </row>
    <row r="23" spans="2:53" ht="22.5" customHeight="1" x14ac:dyDescent="0.2">
      <c r="B23" s="320" t="str">
        <f>チーム名!B11</f>
        <v>石井フットボールクラブ</v>
      </c>
      <c r="C23" s="107">
        <v>4</v>
      </c>
      <c r="D23" s="108" t="s">
        <v>75</v>
      </c>
      <c r="E23" s="109">
        <v>2</v>
      </c>
      <c r="F23" s="107">
        <v>0</v>
      </c>
      <c r="G23" s="108" t="s">
        <v>75</v>
      </c>
      <c r="H23" s="109">
        <v>2</v>
      </c>
      <c r="I23" s="244">
        <v>0</v>
      </c>
      <c r="J23" s="245" t="s">
        <v>175</v>
      </c>
      <c r="K23" s="246">
        <v>5</v>
      </c>
      <c r="L23" s="244">
        <v>0</v>
      </c>
      <c r="M23" s="245" t="s">
        <v>175</v>
      </c>
      <c r="N23" s="246">
        <v>5</v>
      </c>
      <c r="O23" s="107">
        <v>3</v>
      </c>
      <c r="P23" s="108" t="s">
        <v>75</v>
      </c>
      <c r="Q23" s="109">
        <v>1</v>
      </c>
      <c r="R23" s="107">
        <v>1</v>
      </c>
      <c r="S23" s="108" t="s">
        <v>75</v>
      </c>
      <c r="T23" s="237">
        <v>4</v>
      </c>
      <c r="U23" s="107">
        <v>0</v>
      </c>
      <c r="V23" s="108" t="s">
        <v>75</v>
      </c>
      <c r="W23" s="109">
        <v>3</v>
      </c>
      <c r="X23" s="107">
        <v>0</v>
      </c>
      <c r="Y23" s="108" t="s">
        <v>75</v>
      </c>
      <c r="Z23" s="109">
        <v>4</v>
      </c>
      <c r="AA23" s="107">
        <v>2</v>
      </c>
      <c r="AB23" s="108" t="s">
        <v>75</v>
      </c>
      <c r="AC23" s="109">
        <v>3</v>
      </c>
      <c r="AD23" s="348"/>
      <c r="AE23" s="349"/>
      <c r="AF23" s="307"/>
      <c r="AG23" s="107">
        <v>0</v>
      </c>
      <c r="AH23" s="108" t="s">
        <v>75</v>
      </c>
      <c r="AI23" s="109">
        <v>2</v>
      </c>
      <c r="AJ23" s="244">
        <v>0</v>
      </c>
      <c r="AK23" s="245" t="s">
        <v>175</v>
      </c>
      <c r="AL23" s="246">
        <v>5</v>
      </c>
      <c r="AM23" s="107"/>
      <c r="AN23" s="108" t="s">
        <v>8</v>
      </c>
      <c r="AO23" s="109"/>
      <c r="AP23" s="331">
        <v>0</v>
      </c>
      <c r="AQ23" s="307">
        <v>2</v>
      </c>
      <c r="AR23" s="309">
        <v>0</v>
      </c>
      <c r="AS23" s="309">
        <v>9</v>
      </c>
      <c r="AT23" s="309">
        <f t="shared" ref="AT23" si="27">+I23+O23+U23+X23+AG23+AJ23+F23+L23+R23+AA23+AD23+C23</f>
        <v>10</v>
      </c>
      <c r="AU23" s="309">
        <f t="shared" ref="AU23" si="28">+AL23+K23+Q23+W23+Z23+AF23+AI23+AO23+H23+N23+T23+AC23+E23</f>
        <v>36</v>
      </c>
      <c r="AV23" s="311">
        <f t="shared" ref="AV23" si="29">+AT23-AU23</f>
        <v>-26</v>
      </c>
      <c r="AW23" s="313">
        <f>+(AQ23*3)+(AR23*1)</f>
        <v>6</v>
      </c>
      <c r="AX23" s="315">
        <v>12</v>
      </c>
      <c r="BA23" s="75" t="s">
        <v>56</v>
      </c>
    </row>
    <row r="24" spans="2:53" ht="22.5" customHeight="1" x14ac:dyDescent="0.2">
      <c r="B24" s="333"/>
      <c r="C24" s="126"/>
      <c r="D24" s="3" t="s">
        <v>112</v>
      </c>
      <c r="E24" s="127"/>
      <c r="F24" s="126"/>
      <c r="G24" s="3" t="s">
        <v>111</v>
      </c>
      <c r="H24" s="127"/>
      <c r="I24" s="250"/>
      <c r="J24" s="248" t="s">
        <v>176</v>
      </c>
      <c r="K24" s="251"/>
      <c r="L24" s="250"/>
      <c r="M24" s="248" t="s">
        <v>176</v>
      </c>
      <c r="N24" s="251"/>
      <c r="O24" s="126"/>
      <c r="P24" s="234" t="s">
        <v>112</v>
      </c>
      <c r="Q24" s="127"/>
      <c r="R24" s="126"/>
      <c r="S24" s="3" t="s">
        <v>111</v>
      </c>
      <c r="T24" s="127"/>
      <c r="U24" s="126"/>
      <c r="V24" s="3" t="s">
        <v>111</v>
      </c>
      <c r="W24" s="127"/>
      <c r="X24" s="126"/>
      <c r="Y24" s="3" t="s">
        <v>111</v>
      </c>
      <c r="Z24" s="127"/>
      <c r="AA24" s="126"/>
      <c r="AB24" s="3" t="s">
        <v>111</v>
      </c>
      <c r="AC24" s="127"/>
      <c r="AD24" s="350"/>
      <c r="AE24" s="351"/>
      <c r="AF24" s="308"/>
      <c r="AG24" s="126"/>
      <c r="AH24" s="3" t="s">
        <v>111</v>
      </c>
      <c r="AI24" s="127"/>
      <c r="AJ24" s="247"/>
      <c r="AK24" s="248" t="s">
        <v>176</v>
      </c>
      <c r="AL24" s="249"/>
      <c r="AM24" s="110"/>
      <c r="AN24" s="75"/>
      <c r="AO24" s="112"/>
      <c r="AP24" s="332"/>
      <c r="AQ24" s="308"/>
      <c r="AR24" s="310"/>
      <c r="AS24" s="310"/>
      <c r="AT24" s="310"/>
      <c r="AU24" s="310"/>
      <c r="AV24" s="312"/>
      <c r="AW24" s="314"/>
      <c r="AX24" s="316"/>
      <c r="BA24" s="75" t="s">
        <v>57</v>
      </c>
    </row>
    <row r="25" spans="2:53" ht="22.5" customHeight="1" x14ac:dyDescent="0.2">
      <c r="B25" s="320" t="str">
        <f>チーム名!B12</f>
        <v>レッドサンズ</v>
      </c>
      <c r="C25" s="107">
        <v>3</v>
      </c>
      <c r="D25" s="108" t="s">
        <v>75</v>
      </c>
      <c r="E25" s="109">
        <v>0</v>
      </c>
      <c r="F25" s="107">
        <v>2</v>
      </c>
      <c r="G25" s="108" t="s">
        <v>75</v>
      </c>
      <c r="H25" s="109">
        <v>0</v>
      </c>
      <c r="I25" s="107">
        <v>1</v>
      </c>
      <c r="J25" s="108" t="s">
        <v>75</v>
      </c>
      <c r="K25" s="109">
        <v>3</v>
      </c>
      <c r="L25" s="107">
        <v>0</v>
      </c>
      <c r="M25" s="108" t="s">
        <v>75</v>
      </c>
      <c r="N25" s="109">
        <v>0</v>
      </c>
      <c r="O25" s="107">
        <v>1</v>
      </c>
      <c r="P25" s="108" t="s">
        <v>75</v>
      </c>
      <c r="Q25" s="109">
        <v>0</v>
      </c>
      <c r="R25" s="107">
        <v>4</v>
      </c>
      <c r="S25" s="108" t="s">
        <v>75</v>
      </c>
      <c r="T25" s="109">
        <v>2</v>
      </c>
      <c r="U25" s="107">
        <v>2</v>
      </c>
      <c r="V25" s="108" t="s">
        <v>75</v>
      </c>
      <c r="W25" s="109">
        <v>2</v>
      </c>
      <c r="X25" s="107">
        <v>5</v>
      </c>
      <c r="Y25" s="108" t="s">
        <v>75</v>
      </c>
      <c r="Z25" s="109">
        <v>1</v>
      </c>
      <c r="AA25" s="107">
        <v>3</v>
      </c>
      <c r="AB25" s="108" t="s">
        <v>75</v>
      </c>
      <c r="AC25" s="109">
        <v>0</v>
      </c>
      <c r="AD25" s="107">
        <v>2</v>
      </c>
      <c r="AE25" s="108" t="s">
        <v>75</v>
      </c>
      <c r="AF25" s="109">
        <v>0</v>
      </c>
      <c r="AG25" s="348"/>
      <c r="AH25" s="349"/>
      <c r="AI25" s="307"/>
      <c r="AJ25" s="107">
        <v>4</v>
      </c>
      <c r="AK25" s="108" t="s">
        <v>75</v>
      </c>
      <c r="AL25" s="109">
        <v>1</v>
      </c>
      <c r="AM25" s="348"/>
      <c r="AN25" s="349"/>
      <c r="AO25" s="352"/>
      <c r="AP25" s="331">
        <v>0</v>
      </c>
      <c r="AQ25" s="307">
        <v>8</v>
      </c>
      <c r="AR25" s="309">
        <v>2</v>
      </c>
      <c r="AS25" s="309">
        <v>1</v>
      </c>
      <c r="AT25" s="309">
        <f t="shared" ref="AT25" si="30">+I25+O25+U25+X25+AG25+AJ25+F25+L25+R25+AA25+AD25+C25</f>
        <v>27</v>
      </c>
      <c r="AU25" s="309">
        <f t="shared" ref="AU25" si="31">+AL25+K25+Q25+W25+Z25+AF25+AI25+AO25+H25+N25+T25+AC25+E25</f>
        <v>9</v>
      </c>
      <c r="AV25" s="311">
        <f t="shared" ref="AV25" si="32">+AT25-AU25</f>
        <v>18</v>
      </c>
      <c r="AW25" s="313">
        <f>+(AQ25*3)+(AR25*1)</f>
        <v>26</v>
      </c>
      <c r="AX25" s="315">
        <v>2</v>
      </c>
      <c r="BA25" s="75" t="s">
        <v>58</v>
      </c>
    </row>
    <row r="26" spans="2:53" ht="22.5" customHeight="1" x14ac:dyDescent="0.2">
      <c r="B26" s="333"/>
      <c r="C26" s="126"/>
      <c r="D26" s="111" t="s">
        <v>112</v>
      </c>
      <c r="E26" s="127"/>
      <c r="F26" s="126"/>
      <c r="G26" s="111" t="s">
        <v>112</v>
      </c>
      <c r="H26" s="127"/>
      <c r="I26" s="126"/>
      <c r="J26" s="241" t="s">
        <v>176</v>
      </c>
      <c r="K26" s="127"/>
      <c r="L26" s="126"/>
      <c r="M26" s="128" t="s">
        <v>164</v>
      </c>
      <c r="N26" s="127"/>
      <c r="O26" s="126"/>
      <c r="P26" s="111" t="s">
        <v>112</v>
      </c>
      <c r="Q26" s="127"/>
      <c r="R26" s="126"/>
      <c r="S26" s="111" t="s">
        <v>112</v>
      </c>
      <c r="T26" s="127"/>
      <c r="U26" s="126"/>
      <c r="V26" s="111" t="s">
        <v>163</v>
      </c>
      <c r="W26" s="127"/>
      <c r="X26" s="126"/>
      <c r="Y26" s="111" t="s">
        <v>112</v>
      </c>
      <c r="Z26" s="127"/>
      <c r="AA26" s="126"/>
      <c r="AB26" s="111" t="s">
        <v>112</v>
      </c>
      <c r="AC26" s="127"/>
      <c r="AD26" s="126"/>
      <c r="AE26" s="111" t="s">
        <v>112</v>
      </c>
      <c r="AF26" s="127"/>
      <c r="AG26" s="350"/>
      <c r="AH26" s="351"/>
      <c r="AI26" s="308"/>
      <c r="AJ26" s="110"/>
      <c r="AK26" s="111" t="s">
        <v>112</v>
      </c>
      <c r="AL26" s="112"/>
      <c r="AM26" s="350"/>
      <c r="AN26" s="351"/>
      <c r="AO26" s="353"/>
      <c r="AP26" s="332"/>
      <c r="AQ26" s="308"/>
      <c r="AR26" s="310"/>
      <c r="AS26" s="310"/>
      <c r="AT26" s="310"/>
      <c r="AU26" s="310"/>
      <c r="AV26" s="312"/>
      <c r="AW26" s="314"/>
      <c r="AX26" s="316"/>
    </row>
    <row r="27" spans="2:53" ht="22.5" customHeight="1" x14ac:dyDescent="0.2">
      <c r="B27" s="320" t="str">
        <f>チーム名!B13</f>
        <v>DesFruta　FC</v>
      </c>
      <c r="C27" s="107">
        <v>15</v>
      </c>
      <c r="D27" s="108" t="s">
        <v>75</v>
      </c>
      <c r="E27" s="109">
        <v>0</v>
      </c>
      <c r="F27" s="107">
        <v>1</v>
      </c>
      <c r="G27" s="108" t="s">
        <v>75</v>
      </c>
      <c r="H27" s="109">
        <v>2</v>
      </c>
      <c r="I27" s="107">
        <v>1</v>
      </c>
      <c r="J27" s="108" t="s">
        <v>175</v>
      </c>
      <c r="K27" s="109">
        <v>3</v>
      </c>
      <c r="L27" s="107">
        <v>1</v>
      </c>
      <c r="M27" s="108" t="s">
        <v>75</v>
      </c>
      <c r="N27" s="109">
        <v>5</v>
      </c>
      <c r="O27" s="107">
        <v>0</v>
      </c>
      <c r="P27" s="108" t="s">
        <v>75</v>
      </c>
      <c r="Q27" s="109">
        <v>4</v>
      </c>
      <c r="R27" s="107">
        <v>0</v>
      </c>
      <c r="S27" s="108" t="s">
        <v>75</v>
      </c>
      <c r="T27" s="109">
        <v>5</v>
      </c>
      <c r="U27" s="107">
        <v>0</v>
      </c>
      <c r="V27" s="108" t="s">
        <v>75</v>
      </c>
      <c r="W27" s="109">
        <v>3</v>
      </c>
      <c r="X27" s="107">
        <v>1</v>
      </c>
      <c r="Y27" s="108" t="s">
        <v>75</v>
      </c>
      <c r="Z27" s="109">
        <v>3</v>
      </c>
      <c r="AA27" s="107">
        <v>1</v>
      </c>
      <c r="AB27" s="108" t="s">
        <v>175</v>
      </c>
      <c r="AC27" s="109">
        <v>2</v>
      </c>
      <c r="AD27" s="244">
        <v>5</v>
      </c>
      <c r="AE27" s="245" t="s">
        <v>75</v>
      </c>
      <c r="AF27" s="246">
        <v>0</v>
      </c>
      <c r="AG27" s="107">
        <v>1</v>
      </c>
      <c r="AH27" s="108" t="s">
        <v>75</v>
      </c>
      <c r="AI27" s="109">
        <v>4</v>
      </c>
      <c r="AJ27" s="348"/>
      <c r="AK27" s="349"/>
      <c r="AL27" s="307"/>
      <c r="AM27" s="107"/>
      <c r="AN27" s="108" t="s">
        <v>8</v>
      </c>
      <c r="AO27" s="109"/>
      <c r="AP27" s="331">
        <v>0</v>
      </c>
      <c r="AQ27" s="307">
        <v>2</v>
      </c>
      <c r="AR27" s="309">
        <v>0</v>
      </c>
      <c r="AS27" s="309">
        <v>9</v>
      </c>
      <c r="AT27" s="309">
        <f>+I27+O27+U27+X27+AG27+AJ27+F27+L27+R27+AA27+AD27+C27</f>
        <v>26</v>
      </c>
      <c r="AU27" s="309">
        <f t="shared" ref="AU27" si="33">+AL27+K27+Q27+W27+Z27+AF27+AI27+AO27+H27+N27+T27+AC27+E27</f>
        <v>31</v>
      </c>
      <c r="AV27" s="311">
        <f t="shared" ref="AV27" si="34">+AT27-AU27</f>
        <v>-5</v>
      </c>
      <c r="AW27" s="313">
        <f>+(AQ27*3)+(AR27*1)</f>
        <v>6</v>
      </c>
      <c r="AX27" s="315">
        <v>11</v>
      </c>
    </row>
    <row r="28" spans="2:53" ht="22.5" customHeight="1" x14ac:dyDescent="0.2">
      <c r="B28" s="333"/>
      <c r="C28" s="126"/>
      <c r="D28" s="234" t="s">
        <v>112</v>
      </c>
      <c r="E28" s="127"/>
      <c r="F28" s="126"/>
      <c r="G28" s="111" t="s">
        <v>176</v>
      </c>
      <c r="H28" s="127"/>
      <c r="I28" s="126"/>
      <c r="J28" s="111" t="s">
        <v>176</v>
      </c>
      <c r="K28" s="127"/>
      <c r="L28" s="126"/>
      <c r="M28" s="219" t="s">
        <v>111</v>
      </c>
      <c r="N28" s="127"/>
      <c r="O28" s="126"/>
      <c r="P28" s="219" t="s">
        <v>111</v>
      </c>
      <c r="Q28" s="127"/>
      <c r="R28" s="126"/>
      <c r="S28" s="219" t="s">
        <v>111</v>
      </c>
      <c r="T28" s="127"/>
      <c r="U28" s="126"/>
      <c r="V28" s="219" t="s">
        <v>111</v>
      </c>
      <c r="W28" s="127"/>
      <c r="X28" s="126"/>
      <c r="Y28" s="238" t="s">
        <v>176</v>
      </c>
      <c r="Z28" s="127"/>
      <c r="AA28" s="126"/>
      <c r="AB28" s="111" t="s">
        <v>176</v>
      </c>
      <c r="AC28" s="127"/>
      <c r="AD28" s="250"/>
      <c r="AE28" s="248" t="s">
        <v>112</v>
      </c>
      <c r="AF28" s="251"/>
      <c r="AG28" s="126"/>
      <c r="AH28" s="111" t="s">
        <v>176</v>
      </c>
      <c r="AI28" s="127"/>
      <c r="AJ28" s="350"/>
      <c r="AK28" s="351"/>
      <c r="AL28" s="308"/>
      <c r="AM28" s="110"/>
      <c r="AN28" s="75"/>
      <c r="AO28" s="112"/>
      <c r="AP28" s="332"/>
      <c r="AQ28" s="308"/>
      <c r="AR28" s="310"/>
      <c r="AS28" s="310"/>
      <c r="AT28" s="310"/>
      <c r="AU28" s="310"/>
      <c r="AV28" s="312"/>
      <c r="AW28" s="314"/>
      <c r="AX28" s="316"/>
    </row>
    <row r="29" spans="2:53" ht="12.75" customHeight="1" x14ac:dyDescent="0.2"/>
    <row r="30" spans="2:53" ht="22.5" customHeight="1" x14ac:dyDescent="0.2">
      <c r="C30" s="305" t="s">
        <v>361</v>
      </c>
      <c r="D30" s="306"/>
      <c r="E30" s="306"/>
      <c r="F30" s="306"/>
      <c r="G30" s="306"/>
      <c r="H30" s="306"/>
      <c r="I30" s="306"/>
      <c r="J30" s="306"/>
      <c r="K30" s="306"/>
      <c r="L30" s="306"/>
      <c r="M30" s="306"/>
      <c r="N30" s="306"/>
      <c r="O30" s="306"/>
      <c r="P30" s="306"/>
      <c r="Q30" s="306"/>
      <c r="R30" s="306"/>
      <c r="S30" s="306"/>
      <c r="T30" s="306"/>
      <c r="U30" s="306"/>
      <c r="V30" s="306"/>
      <c r="W30" s="306"/>
      <c r="X30" s="306"/>
      <c r="Y30" s="306"/>
      <c r="Z30" s="306"/>
      <c r="AA30" s="306"/>
      <c r="AB30" s="306"/>
      <c r="AC30" s="306"/>
      <c r="AD30" s="306"/>
      <c r="AE30" s="306"/>
      <c r="AF30" s="306"/>
      <c r="AG30" s="306"/>
      <c r="AH30" s="306"/>
      <c r="AI30" s="306"/>
      <c r="AJ30" s="306"/>
      <c r="AK30" s="306"/>
      <c r="AL30" s="306"/>
      <c r="AM30" s="306"/>
      <c r="AN30" s="306"/>
      <c r="AO30" s="306"/>
      <c r="AP30" s="306"/>
      <c r="AQ30" s="306"/>
      <c r="AR30" s="306"/>
      <c r="AS30" s="306"/>
      <c r="AT30" s="306"/>
      <c r="AU30" s="306"/>
      <c r="AV30" s="306"/>
      <c r="AW30" s="306"/>
      <c r="AX30" s="306"/>
    </row>
    <row r="31" spans="2:53" ht="12.75" customHeight="1" x14ac:dyDescent="0.2">
      <c r="AV31" s="242"/>
    </row>
    <row r="32" spans="2:53" ht="23.25" customHeight="1" x14ac:dyDescent="0.2">
      <c r="B32" s="242"/>
      <c r="C32" s="304" t="s">
        <v>362</v>
      </c>
      <c r="D32" s="304"/>
      <c r="E32" s="304"/>
      <c r="F32" s="304"/>
      <c r="G32" s="304"/>
      <c r="H32" s="304"/>
      <c r="I32" s="304"/>
      <c r="J32" s="304"/>
      <c r="K32" s="304"/>
      <c r="L32" s="304"/>
      <c r="M32" s="304"/>
      <c r="N32" s="304"/>
      <c r="O32" s="304"/>
      <c r="P32" s="304"/>
      <c r="Q32" s="304"/>
      <c r="R32" s="304"/>
      <c r="S32" s="304"/>
      <c r="T32" s="304"/>
      <c r="U32" s="304"/>
      <c r="V32" s="304"/>
      <c r="W32" s="304"/>
      <c r="X32" s="304"/>
      <c r="Y32" s="304"/>
      <c r="Z32" s="304"/>
      <c r="AA32" s="304"/>
      <c r="AB32" s="304"/>
      <c r="AC32" s="304"/>
      <c r="AD32" s="304"/>
      <c r="AE32" s="304"/>
      <c r="AF32" s="304"/>
      <c r="AG32" s="304"/>
      <c r="AH32" s="304"/>
      <c r="AI32" s="304"/>
      <c r="AJ32" s="304"/>
      <c r="AK32" s="304"/>
      <c r="AL32" s="304"/>
      <c r="AM32" s="304"/>
      <c r="AN32" s="304"/>
      <c r="AO32" s="304"/>
      <c r="AP32" s="304"/>
      <c r="AQ32" s="304"/>
      <c r="AR32" s="304"/>
      <c r="AS32" s="304"/>
      <c r="AT32" s="304"/>
      <c r="AU32" s="304"/>
      <c r="AV32" s="304"/>
      <c r="AW32" s="304"/>
      <c r="AX32" s="304"/>
    </row>
    <row r="33" spans="3:50" ht="23.25" customHeight="1" x14ac:dyDescent="0.2">
      <c r="C33" s="304" t="s">
        <v>363</v>
      </c>
      <c r="D33" s="304"/>
      <c r="E33" s="304"/>
      <c r="F33" s="304"/>
      <c r="G33" s="304"/>
      <c r="H33" s="304"/>
      <c r="I33" s="304"/>
      <c r="J33" s="304"/>
      <c r="K33" s="304"/>
      <c r="L33" s="304"/>
      <c r="M33" s="304"/>
      <c r="N33" s="304"/>
      <c r="O33" s="304"/>
      <c r="P33" s="304"/>
      <c r="Q33" s="304"/>
      <c r="R33" s="304"/>
      <c r="S33" s="304"/>
      <c r="T33" s="304"/>
      <c r="U33" s="304"/>
      <c r="V33" s="304"/>
      <c r="W33" s="304"/>
      <c r="X33" s="304"/>
      <c r="Y33" s="304"/>
      <c r="Z33" s="304"/>
      <c r="AA33" s="304"/>
      <c r="AB33" s="304"/>
      <c r="AC33" s="304"/>
      <c r="AD33" s="304"/>
      <c r="AE33" s="304"/>
      <c r="AF33" s="304"/>
      <c r="AG33" s="304"/>
      <c r="AH33" s="304"/>
      <c r="AI33" s="304"/>
      <c r="AJ33" s="304"/>
      <c r="AK33" s="304"/>
      <c r="AL33" s="304"/>
      <c r="AM33" s="304"/>
      <c r="AN33" s="304"/>
      <c r="AO33" s="304"/>
      <c r="AP33" s="304"/>
      <c r="AQ33" s="304"/>
      <c r="AR33" s="304"/>
      <c r="AS33" s="304"/>
      <c r="AT33" s="304"/>
      <c r="AU33" s="304"/>
      <c r="AV33" s="304"/>
      <c r="AW33" s="304"/>
      <c r="AX33" s="304"/>
    </row>
    <row r="34" spans="3:50" ht="23.25" customHeight="1" x14ac:dyDescent="0.2">
      <c r="C34" s="304" t="s">
        <v>364</v>
      </c>
      <c r="D34" s="304"/>
      <c r="E34" s="304"/>
      <c r="F34" s="304"/>
      <c r="G34" s="304"/>
      <c r="H34" s="304"/>
      <c r="I34" s="304"/>
      <c r="J34" s="304"/>
      <c r="K34" s="304"/>
      <c r="L34" s="304"/>
      <c r="M34" s="304"/>
      <c r="N34" s="304"/>
      <c r="O34" s="304"/>
      <c r="P34" s="304"/>
      <c r="Q34" s="304"/>
      <c r="R34" s="304"/>
      <c r="S34" s="304"/>
      <c r="T34" s="304"/>
      <c r="U34" s="304"/>
      <c r="V34" s="304"/>
      <c r="W34" s="304"/>
      <c r="X34" s="304"/>
      <c r="Y34" s="304"/>
      <c r="Z34" s="304"/>
      <c r="AA34" s="304"/>
      <c r="AB34" s="304"/>
      <c r="AC34" s="304"/>
      <c r="AD34" s="304"/>
      <c r="AE34" s="304"/>
      <c r="AF34" s="304"/>
      <c r="AG34" s="304"/>
      <c r="AH34" s="304"/>
      <c r="AI34" s="304"/>
      <c r="AJ34" s="304"/>
      <c r="AK34" s="304"/>
      <c r="AL34" s="304"/>
      <c r="AM34" s="304"/>
      <c r="AN34" s="304"/>
      <c r="AO34" s="304"/>
      <c r="AP34" s="304"/>
      <c r="AQ34" s="304"/>
      <c r="AR34" s="304"/>
      <c r="AS34" s="304"/>
      <c r="AT34" s="304"/>
      <c r="AU34" s="304"/>
      <c r="AV34" s="304"/>
      <c r="AW34" s="304"/>
      <c r="AX34" s="304"/>
    </row>
  </sheetData>
  <mergeCells count="157">
    <mergeCell ref="AT27:AT28"/>
    <mergeCell ref="AU27:AU28"/>
    <mergeCell ref="AV27:AV28"/>
    <mergeCell ref="AW27:AW28"/>
    <mergeCell ref="AX27:AX28"/>
    <mergeCell ref="AS27:AS28"/>
    <mergeCell ref="B27:B28"/>
    <mergeCell ref="AJ27:AL28"/>
    <mergeCell ref="AP27:AP28"/>
    <mergeCell ref="AQ27:AQ28"/>
    <mergeCell ref="AR27:AR28"/>
    <mergeCell ref="AS25:AS26"/>
    <mergeCell ref="AT25:AT26"/>
    <mergeCell ref="AU25:AU26"/>
    <mergeCell ref="AV25:AV26"/>
    <mergeCell ref="AW25:AW26"/>
    <mergeCell ref="AX25:AX26"/>
    <mergeCell ref="B25:B26"/>
    <mergeCell ref="AG25:AI26"/>
    <mergeCell ref="AM25:AO26"/>
    <mergeCell ref="AP25:AP26"/>
    <mergeCell ref="AQ25:AQ26"/>
    <mergeCell ref="AR25:AR26"/>
    <mergeCell ref="B13:B14"/>
    <mergeCell ref="AD23:AF24"/>
    <mergeCell ref="AP23:AP24"/>
    <mergeCell ref="B21:B22"/>
    <mergeCell ref="AA21:AC22"/>
    <mergeCell ref="AP21:AP22"/>
    <mergeCell ref="AX21:AX22"/>
    <mergeCell ref="B23:B24"/>
    <mergeCell ref="AX23:AX24"/>
    <mergeCell ref="AQ21:AQ22"/>
    <mergeCell ref="AR21:AR22"/>
    <mergeCell ref="AS21:AS22"/>
    <mergeCell ref="AT21:AT22"/>
    <mergeCell ref="AU21:AU22"/>
    <mergeCell ref="AV21:AV22"/>
    <mergeCell ref="AW21:AW22"/>
    <mergeCell ref="AQ23:AQ24"/>
    <mergeCell ref="AR23:AR24"/>
    <mergeCell ref="AS23:AS24"/>
    <mergeCell ref="AT23:AT24"/>
    <mergeCell ref="AU23:AU24"/>
    <mergeCell ref="AV23:AV24"/>
    <mergeCell ref="AW23:AW24"/>
    <mergeCell ref="AV19:AV20"/>
    <mergeCell ref="AW19:AW20"/>
    <mergeCell ref="AX19:AX20"/>
    <mergeCell ref="AT17:AT18"/>
    <mergeCell ref="AU17:AU18"/>
    <mergeCell ref="AV17:AV18"/>
    <mergeCell ref="AW17:AW18"/>
    <mergeCell ref="AX17:AX18"/>
    <mergeCell ref="B11:B12"/>
    <mergeCell ref="L11:N12"/>
    <mergeCell ref="AP11:AP12"/>
    <mergeCell ref="B19:B20"/>
    <mergeCell ref="X19:Z20"/>
    <mergeCell ref="AP19:AP20"/>
    <mergeCell ref="AQ19:AQ20"/>
    <mergeCell ref="AR19:AR20"/>
    <mergeCell ref="B17:B18"/>
    <mergeCell ref="U17:W18"/>
    <mergeCell ref="AP17:AP18"/>
    <mergeCell ref="AQ17:AQ18"/>
    <mergeCell ref="AR17:AR18"/>
    <mergeCell ref="B15:B16"/>
    <mergeCell ref="R15:T16"/>
    <mergeCell ref="AP15:AP16"/>
    <mergeCell ref="AS19:AS20"/>
    <mergeCell ref="AS17:AS18"/>
    <mergeCell ref="O13:Q14"/>
    <mergeCell ref="AP13:AP14"/>
    <mergeCell ref="AQ13:AQ14"/>
    <mergeCell ref="AR13:AR14"/>
    <mergeCell ref="AS13:AS14"/>
    <mergeCell ref="AT19:AT20"/>
    <mergeCell ref="AU19:AU20"/>
    <mergeCell ref="AQ9:AQ10"/>
    <mergeCell ref="AX3:AX4"/>
    <mergeCell ref="AX15:AX16"/>
    <mergeCell ref="AT13:AT14"/>
    <mergeCell ref="AU13:AU14"/>
    <mergeCell ref="AV13:AV14"/>
    <mergeCell ref="AW13:AW14"/>
    <mergeCell ref="AX13:AX14"/>
    <mergeCell ref="AQ11:AQ12"/>
    <mergeCell ref="AR11:AR12"/>
    <mergeCell ref="AQ15:AQ16"/>
    <mergeCell ref="AR15:AR16"/>
    <mergeCell ref="AS15:AS16"/>
    <mergeCell ref="AT15:AT16"/>
    <mergeCell ref="AU15:AU16"/>
    <mergeCell ref="AV15:AV16"/>
    <mergeCell ref="AW15:AW16"/>
    <mergeCell ref="AS11:AS12"/>
    <mergeCell ref="AT11:AT12"/>
    <mergeCell ref="AU11:AU12"/>
    <mergeCell ref="AV11:AV12"/>
    <mergeCell ref="AW11:AW12"/>
    <mergeCell ref="AX11:AX12"/>
    <mergeCell ref="AT9:AT10"/>
    <mergeCell ref="AU9:AU10"/>
    <mergeCell ref="AV9:AV10"/>
    <mergeCell ref="AW9:AW10"/>
    <mergeCell ref="B7:B8"/>
    <mergeCell ref="F7:H8"/>
    <mergeCell ref="AP3:AP4"/>
    <mergeCell ref="AQ3:AS3"/>
    <mergeCell ref="AT3:AV3"/>
    <mergeCell ref="AW3:AW4"/>
    <mergeCell ref="AS9:AS10"/>
    <mergeCell ref="AD3:AF4"/>
    <mergeCell ref="AJ3:AL4"/>
    <mergeCell ref="AG3:AI4"/>
    <mergeCell ref="AP7:AP8"/>
    <mergeCell ref="B5:B6"/>
    <mergeCell ref="AP5:AP6"/>
    <mergeCell ref="B9:B10"/>
    <mergeCell ref="I9:K10"/>
    <mergeCell ref="AP9:AP10"/>
    <mergeCell ref="B3:B4"/>
    <mergeCell ref="C3:E4"/>
    <mergeCell ref="F3:H4"/>
    <mergeCell ref="I3:K4"/>
    <mergeCell ref="L3:N4"/>
    <mergeCell ref="O3:Q4"/>
    <mergeCell ref="R3:T4"/>
    <mergeCell ref="U3:W4"/>
    <mergeCell ref="AM3:AO4"/>
    <mergeCell ref="X3:Z4"/>
    <mergeCell ref="AA3:AC4"/>
    <mergeCell ref="AQ2:AX2"/>
    <mergeCell ref="C32:AX32"/>
    <mergeCell ref="C33:AX33"/>
    <mergeCell ref="C34:AX34"/>
    <mergeCell ref="C30:AX30"/>
    <mergeCell ref="AQ5:AQ6"/>
    <mergeCell ref="AR5:AR6"/>
    <mergeCell ref="AS5:AS6"/>
    <mergeCell ref="AT5:AT6"/>
    <mergeCell ref="AU5:AU6"/>
    <mergeCell ref="AV5:AV6"/>
    <mergeCell ref="AW5:AW6"/>
    <mergeCell ref="AQ7:AQ8"/>
    <mergeCell ref="AR7:AR8"/>
    <mergeCell ref="AS7:AS8"/>
    <mergeCell ref="AT7:AT8"/>
    <mergeCell ref="AU7:AU8"/>
    <mergeCell ref="AV7:AV8"/>
    <mergeCell ref="AW7:AW8"/>
    <mergeCell ref="AX5:AX6"/>
    <mergeCell ref="AX7:AX8"/>
    <mergeCell ref="C2:AO2"/>
    <mergeCell ref="AX9:AX10"/>
    <mergeCell ref="AR9:AR10"/>
  </mergeCells>
  <phoneticPr fontId="3"/>
  <dataValidations count="2">
    <dataValidation type="list" allowBlank="1" showInputMessage="1" showErrorMessage="1" sqref="N15:O15 AF27:AG27 H11:I11 AL5:AM5 H13 K7:L8 AJ11 Z27:AA27 C25 AI21:AI22 C27 AI17:AJ17 H5:I5 E27:F27 H21:I21 AO27 C15 E7 AL21:AM21 H27:I27 L25:L26 N27:O27 N21:O21 AJ13 AL13:AM13 E23:F23 Z5:AA5 E25:F25 N23:O23 T7:T13 K21:L21 I13:I14 AC5:AD5 AJ21 N5:O5 AG9 Q27:R27 N19:O19 O11:O12 AI9:AJ9 H25:I25 O25 Q5:R5 W5:X5 AG19 Q25:R25 AL23:AM23 Q19:R19 AI27 H15:I15 L13 Q23:R23 Q17:R17 K11 T25:U25 AC15:AC19 T17 AL19:AM19 AI11:AI14 Z23:AA23 T21:U21 AM27 AO5 AL15:AM15 AC7:AC13 T27:U27 L9:L10 AL17:AM17 AL7:AM7 K5:L5 W27:X27 AA15:AA19 AL9:AM9 W19 AI15:AJ15 C17 AO9 AI19:AJ19 E17:F17 E15:F15 I7:I8 Q7:R12 T23:U23 C19 AO23 AO21 AO19 AO11 AO17 AO13 AO15 AF19:AF22 AC27:AD27 E19:F19 AG21:AG23 W25:X25 T5:U5 AG17 AI7:AJ7 AL25 AL11:AM11 AI23:AJ23 K15:L15 I17:I18 E21:F21 C7 Z25:AA25 AC25:AD25 Q15 N13 AG7 AF5:AG5 C9:C11 AJ25 X9:X18 C21 AI5:AJ5 K17:L19 AO7 H23:I23 AF25 C23 H19:I19 W13:W16 R13 C13 E11:F11 H9 AC23 Q21:R21 Z21:Z22 Z9:Z18 X7 N17:N18 H17 E9:E10 K27:L27 AD19:AD22 W21 X21:X23 AD7:AD17 K23:L23 AF7:AF17 N25:N26 K13:K14 W23 F9 F5 K25 E13:F13 N7:O10 O17 W7:W11 U13:U16 U7:U11 AG11:AG15 AA7:AA13 U19" xr:uid="{00000000-0002-0000-0300-000000000000}">
      <formula1>$BA$3:$BA$11</formula1>
    </dataValidation>
    <dataValidation type="list" allowBlank="1" showInputMessage="1" showErrorMessage="1" sqref="AN8 AH28 AN16 AN18 AN12 AN14 AN22 G18 AN24 AN6 AN10 AN20 AN28 P24 G28 J28 P20 D14 D12 S14 G20 D18 AE28 D26 J24 Y28 AE18 P26 S26 AH18 Y26 AB26 AE26 D16 G10 G14 J26 G12 D28 M16 G26 J20 AB28 P18 V26 M24 S18 V22" xr:uid="{00000000-0002-0000-0300-000001000000}">
      <formula1>$BA$23:$BA$24</formula1>
    </dataValidation>
  </dataValidations>
  <pageMargins left="0.39370078740157483" right="0.39370078740157483" top="0.19685039370078741" bottom="0" header="0" footer="0"/>
  <pageSetup paperSize="9" scale="8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N270"/>
  <sheetViews>
    <sheetView topLeftCell="E214" zoomScale="84" zoomScaleNormal="84" workbookViewId="0">
      <selection activeCell="N216" sqref="N216"/>
    </sheetView>
  </sheetViews>
  <sheetFormatPr defaultColWidth="8.94921875" defaultRowHeight="13.5" x14ac:dyDescent="0.2"/>
  <cols>
    <col min="1" max="1" width="2.94140625" style="123" customWidth="1"/>
    <col min="2" max="2" width="11.15234375" style="123" bestFit="1" customWidth="1"/>
    <col min="3" max="11" width="14.83203125" style="123" customWidth="1"/>
    <col min="12" max="12" width="17.8984375" style="123" customWidth="1"/>
    <col min="13" max="14" width="14.83203125" style="123" customWidth="1"/>
    <col min="15" max="15" width="12.74609375" style="123" customWidth="1"/>
    <col min="16" max="16384" width="8.94921875" style="123"/>
  </cols>
  <sheetData>
    <row r="2" spans="2:14" x14ac:dyDescent="0.2">
      <c r="B2" s="123" t="s">
        <v>114</v>
      </c>
    </row>
    <row r="3" spans="2:14" x14ac:dyDescent="0.2">
      <c r="B3" s="220"/>
      <c r="C3" s="220" t="s">
        <v>115</v>
      </c>
      <c r="D3" s="220" t="s">
        <v>116</v>
      </c>
      <c r="E3" s="220" t="s">
        <v>117</v>
      </c>
      <c r="F3" s="220" t="s">
        <v>118</v>
      </c>
      <c r="G3" s="220" t="s">
        <v>119</v>
      </c>
      <c r="H3" s="220" t="s">
        <v>120</v>
      </c>
      <c r="I3" s="220" t="s">
        <v>121</v>
      </c>
      <c r="J3" s="220" t="s">
        <v>122</v>
      </c>
      <c r="K3" s="220" t="s">
        <v>123</v>
      </c>
      <c r="L3" s="220" t="s">
        <v>124</v>
      </c>
      <c r="M3" s="220" t="s">
        <v>125</v>
      </c>
      <c r="N3" s="220" t="s">
        <v>126</v>
      </c>
    </row>
    <row r="4" spans="2:14" x14ac:dyDescent="0.2">
      <c r="B4" s="354">
        <v>44675</v>
      </c>
      <c r="C4" s="220"/>
      <c r="D4" s="220" t="s">
        <v>129</v>
      </c>
      <c r="E4" s="220" t="s">
        <v>357</v>
      </c>
      <c r="F4" s="220" t="s">
        <v>133</v>
      </c>
      <c r="G4" s="220" t="s">
        <v>135</v>
      </c>
      <c r="H4" s="220" t="s">
        <v>138</v>
      </c>
      <c r="I4" s="220" t="s">
        <v>136</v>
      </c>
      <c r="J4" s="220"/>
      <c r="K4" s="220" t="s">
        <v>131</v>
      </c>
      <c r="L4" s="220"/>
      <c r="M4" s="220" t="s">
        <v>127</v>
      </c>
      <c r="N4" s="220"/>
    </row>
    <row r="5" spans="2:14" x14ac:dyDescent="0.2">
      <c r="B5" s="355"/>
      <c r="C5" s="220"/>
      <c r="D5" s="220" t="s">
        <v>130</v>
      </c>
      <c r="E5" s="220" t="s">
        <v>357</v>
      </c>
      <c r="F5" s="220" t="s">
        <v>134</v>
      </c>
      <c r="G5" s="220"/>
      <c r="H5" s="220" t="s">
        <v>139</v>
      </c>
      <c r="I5" s="123" t="s">
        <v>137</v>
      </c>
      <c r="J5" s="220"/>
      <c r="K5" s="220" t="s">
        <v>132</v>
      </c>
      <c r="L5" s="220"/>
      <c r="M5" s="220" t="s">
        <v>127</v>
      </c>
      <c r="N5" s="220"/>
    </row>
    <row r="6" spans="2:14" x14ac:dyDescent="0.2">
      <c r="B6" s="355"/>
      <c r="C6" s="220"/>
      <c r="D6" s="220"/>
      <c r="E6" s="220" t="s">
        <v>357</v>
      </c>
      <c r="F6" s="220"/>
      <c r="G6" s="220"/>
      <c r="H6" s="220" t="s">
        <v>139</v>
      </c>
      <c r="I6" s="220" t="s">
        <v>137</v>
      </c>
      <c r="J6" s="220"/>
      <c r="K6" s="220"/>
      <c r="L6" s="220"/>
      <c r="M6" s="220" t="s">
        <v>128</v>
      </c>
      <c r="N6" s="220"/>
    </row>
    <row r="7" spans="2:14" x14ac:dyDescent="0.2">
      <c r="B7" s="355"/>
      <c r="C7" s="220"/>
      <c r="D7" s="220"/>
      <c r="E7" s="220"/>
      <c r="F7" s="220"/>
      <c r="G7" s="220"/>
      <c r="H7" s="220" t="s">
        <v>140</v>
      </c>
      <c r="I7" s="220"/>
      <c r="J7" s="220"/>
      <c r="K7" s="220"/>
      <c r="L7" s="220"/>
      <c r="M7" s="220"/>
      <c r="N7" s="220"/>
    </row>
    <row r="8" spans="2:14" x14ac:dyDescent="0.2">
      <c r="B8" s="355"/>
      <c r="C8" s="220"/>
      <c r="D8" s="220"/>
      <c r="E8" s="220"/>
      <c r="F8" s="220"/>
      <c r="G8" s="220"/>
      <c r="H8" s="220" t="s">
        <v>141</v>
      </c>
      <c r="I8" s="220"/>
      <c r="J8" s="220"/>
      <c r="K8" s="220"/>
      <c r="L8" s="220"/>
      <c r="M8" s="220"/>
      <c r="N8" s="220"/>
    </row>
    <row r="9" spans="2:14" x14ac:dyDescent="0.2">
      <c r="B9" s="355"/>
      <c r="C9" s="220"/>
      <c r="D9" s="220"/>
      <c r="E9" s="220"/>
      <c r="F9" s="220"/>
      <c r="G9" s="220"/>
      <c r="H9" s="220"/>
      <c r="I9" s="220"/>
      <c r="J9" s="220"/>
      <c r="K9" s="220"/>
      <c r="L9" s="220"/>
      <c r="M9" s="220"/>
      <c r="N9" s="220"/>
    </row>
    <row r="10" spans="2:14" x14ac:dyDescent="0.2">
      <c r="B10" s="355"/>
      <c r="C10" s="220"/>
      <c r="D10" s="220"/>
      <c r="E10" s="220"/>
      <c r="F10" s="220"/>
      <c r="G10" s="220"/>
      <c r="H10" s="220"/>
      <c r="I10" s="220"/>
      <c r="J10" s="220"/>
      <c r="K10" s="220"/>
      <c r="L10" s="220"/>
      <c r="M10" s="220"/>
      <c r="N10" s="220"/>
    </row>
    <row r="11" spans="2:14" x14ac:dyDescent="0.2">
      <c r="B11" s="356"/>
      <c r="C11" s="220"/>
      <c r="D11" s="220"/>
      <c r="E11" s="220"/>
      <c r="F11" s="220"/>
      <c r="G11" s="220"/>
      <c r="H11" s="220"/>
      <c r="I11" s="220"/>
      <c r="J11" s="220"/>
      <c r="K11" s="220"/>
      <c r="L11" s="220"/>
      <c r="M11" s="220"/>
      <c r="N11" s="220"/>
    </row>
    <row r="14" spans="2:14" x14ac:dyDescent="0.2">
      <c r="B14" s="123" t="s">
        <v>142</v>
      </c>
    </row>
    <row r="15" spans="2:14" x14ac:dyDescent="0.2">
      <c r="B15" s="220"/>
      <c r="C15" s="220" t="s">
        <v>115</v>
      </c>
      <c r="D15" s="220" t="s">
        <v>116</v>
      </c>
      <c r="E15" s="220" t="s">
        <v>117</v>
      </c>
      <c r="F15" s="220" t="s">
        <v>118</v>
      </c>
      <c r="G15" s="220" t="s">
        <v>119</v>
      </c>
      <c r="H15" s="220" t="s">
        <v>120</v>
      </c>
      <c r="I15" s="220" t="s">
        <v>121</v>
      </c>
      <c r="J15" s="220" t="s">
        <v>122</v>
      </c>
      <c r="K15" s="220" t="s">
        <v>123</v>
      </c>
      <c r="L15" s="220" t="s">
        <v>124</v>
      </c>
      <c r="M15" s="220" t="s">
        <v>125</v>
      </c>
      <c r="N15" s="220" t="s">
        <v>126</v>
      </c>
    </row>
    <row r="16" spans="2:14" x14ac:dyDescent="0.2">
      <c r="B16" s="354">
        <v>44682</v>
      </c>
      <c r="C16" s="220" t="s">
        <v>145</v>
      </c>
      <c r="D16" s="220"/>
      <c r="E16" s="220"/>
      <c r="F16" s="220"/>
      <c r="G16" s="220"/>
      <c r="H16" s="220"/>
      <c r="I16" s="220"/>
      <c r="J16" s="220"/>
      <c r="K16" s="220" t="s">
        <v>144</v>
      </c>
      <c r="L16" s="220"/>
      <c r="M16" s="220" t="s">
        <v>143</v>
      </c>
      <c r="N16" s="220"/>
    </row>
    <row r="17" spans="2:14" x14ac:dyDescent="0.2">
      <c r="B17" s="355"/>
      <c r="C17" s="220" t="s">
        <v>146</v>
      </c>
      <c r="D17" s="220"/>
      <c r="E17" s="220"/>
      <c r="F17" s="220"/>
      <c r="G17" s="220"/>
      <c r="H17" s="220"/>
      <c r="J17" s="220"/>
      <c r="K17" s="220"/>
      <c r="L17" s="220"/>
      <c r="M17" s="220" t="s">
        <v>128</v>
      </c>
      <c r="N17" s="220"/>
    </row>
    <row r="18" spans="2:14" x14ac:dyDescent="0.2">
      <c r="B18" s="355"/>
      <c r="C18" s="220"/>
      <c r="D18" s="220"/>
      <c r="E18" s="220"/>
      <c r="F18" s="220"/>
      <c r="G18" s="220"/>
      <c r="H18" s="220"/>
      <c r="I18" s="220"/>
      <c r="J18" s="220"/>
      <c r="K18" s="220"/>
      <c r="L18" s="220"/>
      <c r="M18" s="220"/>
      <c r="N18" s="220"/>
    </row>
    <row r="19" spans="2:14" x14ac:dyDescent="0.2">
      <c r="B19" s="355"/>
      <c r="C19" s="220"/>
      <c r="D19" s="220"/>
      <c r="E19" s="220"/>
      <c r="F19" s="220"/>
      <c r="G19" s="220"/>
      <c r="H19" s="220"/>
      <c r="I19" s="220"/>
      <c r="J19" s="220"/>
      <c r="K19" s="220"/>
      <c r="L19" s="220"/>
      <c r="M19" s="220"/>
      <c r="N19" s="220"/>
    </row>
    <row r="20" spans="2:14" x14ac:dyDescent="0.2">
      <c r="B20" s="355"/>
      <c r="C20" s="220"/>
      <c r="D20" s="220"/>
      <c r="E20" s="220"/>
      <c r="F20" s="220"/>
      <c r="G20" s="220"/>
      <c r="H20" s="220"/>
      <c r="I20" s="220"/>
      <c r="J20" s="220"/>
      <c r="K20" s="220"/>
      <c r="L20" s="220"/>
      <c r="M20" s="220"/>
      <c r="N20" s="220"/>
    </row>
    <row r="21" spans="2:14" x14ac:dyDescent="0.2">
      <c r="B21" s="355"/>
      <c r="C21" s="220"/>
      <c r="D21" s="220"/>
      <c r="E21" s="220"/>
      <c r="F21" s="220"/>
      <c r="G21" s="220"/>
      <c r="H21" s="220"/>
      <c r="I21" s="220"/>
      <c r="J21" s="220"/>
      <c r="K21" s="220"/>
      <c r="L21" s="220"/>
      <c r="M21" s="220"/>
      <c r="N21" s="220"/>
    </row>
    <row r="22" spans="2:14" x14ac:dyDescent="0.2">
      <c r="B22" s="355"/>
      <c r="C22" s="220"/>
      <c r="D22" s="220"/>
      <c r="E22" s="220"/>
      <c r="F22" s="220"/>
      <c r="G22" s="220"/>
      <c r="H22" s="220"/>
      <c r="I22" s="220"/>
      <c r="J22" s="220"/>
      <c r="K22" s="220"/>
      <c r="L22" s="220"/>
      <c r="M22" s="220"/>
      <c r="N22" s="220"/>
    </row>
    <row r="23" spans="2:14" x14ac:dyDescent="0.2">
      <c r="B23" s="356"/>
      <c r="C23" s="220"/>
      <c r="D23" s="220"/>
      <c r="E23" s="220"/>
      <c r="F23" s="220"/>
      <c r="G23" s="220"/>
      <c r="H23" s="220"/>
      <c r="I23" s="220"/>
      <c r="J23" s="220"/>
      <c r="K23" s="220"/>
      <c r="L23" s="220"/>
      <c r="M23" s="220"/>
      <c r="N23" s="220"/>
    </row>
    <row r="26" spans="2:14" x14ac:dyDescent="0.2">
      <c r="B26" s="123" t="s">
        <v>147</v>
      </c>
    </row>
    <row r="27" spans="2:14" x14ac:dyDescent="0.2">
      <c r="B27" s="220"/>
      <c r="C27" s="220" t="s">
        <v>115</v>
      </c>
      <c r="D27" s="220" t="s">
        <v>116</v>
      </c>
      <c r="E27" s="220" t="s">
        <v>117</v>
      </c>
      <c r="F27" s="220" t="s">
        <v>118</v>
      </c>
      <c r="G27" s="220" t="s">
        <v>119</v>
      </c>
      <c r="H27" s="220" t="s">
        <v>120</v>
      </c>
      <c r="I27" s="220" t="s">
        <v>121</v>
      </c>
      <c r="J27" s="220" t="s">
        <v>122</v>
      </c>
      <c r="K27" s="220" t="s">
        <v>123</v>
      </c>
      <c r="L27" s="220" t="s">
        <v>124</v>
      </c>
      <c r="M27" s="220" t="s">
        <v>125</v>
      </c>
      <c r="N27" s="220" t="s">
        <v>126</v>
      </c>
    </row>
    <row r="28" spans="2:14" x14ac:dyDescent="0.2">
      <c r="B28" s="354">
        <v>44689</v>
      </c>
      <c r="C28" s="220"/>
      <c r="D28" s="220"/>
      <c r="E28" s="220" t="s">
        <v>149</v>
      </c>
      <c r="F28" s="220"/>
      <c r="G28" s="220"/>
      <c r="H28" s="220"/>
      <c r="I28" s="220" t="s">
        <v>136</v>
      </c>
      <c r="J28" s="220" t="s">
        <v>148</v>
      </c>
      <c r="K28" s="220"/>
      <c r="L28" s="220"/>
      <c r="M28" s="220"/>
      <c r="N28" s="220"/>
    </row>
    <row r="29" spans="2:14" x14ac:dyDescent="0.2">
      <c r="B29" s="355"/>
      <c r="C29" s="220"/>
      <c r="D29" s="220"/>
      <c r="E29" s="220" t="s">
        <v>149</v>
      </c>
      <c r="F29" s="220"/>
      <c r="G29" s="220"/>
      <c r="H29" s="220"/>
      <c r="J29" s="220"/>
      <c r="K29" s="220"/>
      <c r="L29" s="220"/>
      <c r="M29" s="220"/>
      <c r="N29" s="220"/>
    </row>
    <row r="30" spans="2:14" x14ac:dyDescent="0.2">
      <c r="B30" s="355"/>
      <c r="C30" s="220"/>
      <c r="D30" s="220"/>
      <c r="E30" s="220" t="s">
        <v>150</v>
      </c>
      <c r="F30" s="220"/>
      <c r="G30" s="220"/>
      <c r="H30" s="220"/>
      <c r="I30" s="220"/>
      <c r="J30" s="220"/>
      <c r="K30" s="220"/>
      <c r="L30" s="220"/>
      <c r="M30" s="220"/>
      <c r="N30" s="220"/>
    </row>
    <row r="31" spans="2:14" x14ac:dyDescent="0.2">
      <c r="B31" s="355"/>
      <c r="C31" s="220"/>
      <c r="D31" s="220"/>
      <c r="E31" s="220"/>
      <c r="F31" s="220"/>
      <c r="G31" s="220"/>
      <c r="H31" s="220"/>
      <c r="I31" s="220"/>
      <c r="J31" s="220"/>
      <c r="K31" s="220"/>
      <c r="L31" s="220"/>
      <c r="M31" s="220"/>
      <c r="N31" s="220"/>
    </row>
    <row r="32" spans="2:14" x14ac:dyDescent="0.2">
      <c r="B32" s="355"/>
      <c r="C32" s="220"/>
      <c r="D32" s="220"/>
      <c r="E32" s="220"/>
      <c r="F32" s="220"/>
      <c r="G32" s="220"/>
      <c r="H32" s="220"/>
      <c r="I32" s="220"/>
      <c r="J32" s="220"/>
      <c r="K32" s="220"/>
      <c r="L32" s="220"/>
      <c r="M32" s="220"/>
      <c r="N32" s="220"/>
    </row>
    <row r="33" spans="2:14" x14ac:dyDescent="0.2">
      <c r="B33" s="355"/>
      <c r="C33" s="220"/>
      <c r="D33" s="220"/>
      <c r="E33" s="220"/>
      <c r="F33" s="220"/>
      <c r="G33" s="220"/>
      <c r="H33" s="220"/>
      <c r="I33" s="220"/>
      <c r="J33" s="220"/>
      <c r="K33" s="220"/>
      <c r="L33" s="220"/>
      <c r="M33" s="220"/>
      <c r="N33" s="220"/>
    </row>
    <row r="34" spans="2:14" x14ac:dyDescent="0.2">
      <c r="B34" s="355"/>
      <c r="C34" s="220"/>
      <c r="D34" s="220"/>
      <c r="E34" s="220"/>
      <c r="F34" s="220"/>
      <c r="G34" s="220"/>
      <c r="H34" s="220"/>
      <c r="I34" s="220"/>
      <c r="J34" s="220"/>
      <c r="K34" s="220"/>
      <c r="L34" s="220"/>
      <c r="M34" s="220"/>
      <c r="N34" s="220"/>
    </row>
    <row r="35" spans="2:14" x14ac:dyDescent="0.2">
      <c r="B35" s="356"/>
      <c r="C35" s="220"/>
      <c r="D35" s="220"/>
      <c r="E35" s="220"/>
      <c r="F35" s="220"/>
      <c r="G35" s="220"/>
      <c r="H35" s="220"/>
      <c r="I35" s="220"/>
      <c r="J35" s="220"/>
      <c r="K35" s="220"/>
      <c r="L35" s="220"/>
      <c r="M35" s="220"/>
      <c r="N35" s="220"/>
    </row>
    <row r="38" spans="2:14" x14ac:dyDescent="0.2">
      <c r="B38" s="123" t="s">
        <v>151</v>
      </c>
    </row>
    <row r="39" spans="2:14" x14ac:dyDescent="0.2">
      <c r="B39" s="220"/>
      <c r="C39" s="220" t="s">
        <v>115</v>
      </c>
      <c r="D39" s="220" t="s">
        <v>116</v>
      </c>
      <c r="E39" s="220" t="s">
        <v>117</v>
      </c>
      <c r="F39" s="220" t="s">
        <v>118</v>
      </c>
      <c r="G39" s="220" t="s">
        <v>119</v>
      </c>
      <c r="H39" s="220" t="s">
        <v>120</v>
      </c>
      <c r="I39" s="220" t="s">
        <v>121</v>
      </c>
      <c r="J39" s="220" t="s">
        <v>122</v>
      </c>
      <c r="K39" s="220" t="s">
        <v>123</v>
      </c>
      <c r="L39" s="220" t="s">
        <v>124</v>
      </c>
      <c r="M39" s="220" t="s">
        <v>125</v>
      </c>
      <c r="N39" s="220" t="s">
        <v>126</v>
      </c>
    </row>
    <row r="40" spans="2:14" x14ac:dyDescent="0.2">
      <c r="B40" s="354">
        <v>44724</v>
      </c>
      <c r="C40" s="220"/>
      <c r="D40" s="220"/>
      <c r="E40" s="220"/>
      <c r="F40" s="220"/>
      <c r="G40" s="220"/>
      <c r="H40" s="220"/>
      <c r="I40" s="220"/>
      <c r="J40" s="220" t="s">
        <v>156</v>
      </c>
      <c r="K40" s="220" t="s">
        <v>152</v>
      </c>
      <c r="L40" s="220" t="s">
        <v>154</v>
      </c>
      <c r="M40" s="220" t="s">
        <v>157</v>
      </c>
      <c r="N40" s="220"/>
    </row>
    <row r="41" spans="2:14" x14ac:dyDescent="0.2">
      <c r="B41" s="355"/>
      <c r="C41" s="220"/>
      <c r="D41" s="220"/>
      <c r="E41" s="220"/>
      <c r="F41" s="220"/>
      <c r="G41" s="220"/>
      <c r="H41" s="220"/>
      <c r="J41" s="220"/>
      <c r="K41" s="220" t="s">
        <v>153</v>
      </c>
      <c r="L41" s="220" t="s">
        <v>155</v>
      </c>
      <c r="M41" s="220" t="s">
        <v>158</v>
      </c>
      <c r="N41" s="220"/>
    </row>
    <row r="42" spans="2:14" x14ac:dyDescent="0.2">
      <c r="B42" s="355"/>
      <c r="C42" s="220"/>
      <c r="D42" s="220"/>
      <c r="E42" s="220"/>
      <c r="F42" s="220"/>
      <c r="G42" s="220"/>
      <c r="H42" s="220"/>
      <c r="I42" s="220"/>
      <c r="J42" s="220"/>
      <c r="K42" s="220" t="s">
        <v>144</v>
      </c>
      <c r="L42" s="220"/>
      <c r="M42" s="220" t="s">
        <v>159</v>
      </c>
      <c r="N42" s="220"/>
    </row>
    <row r="43" spans="2:14" x14ac:dyDescent="0.2">
      <c r="B43" s="355"/>
      <c r="C43" s="220"/>
      <c r="D43" s="220"/>
      <c r="E43" s="220"/>
      <c r="F43" s="220"/>
      <c r="G43" s="220"/>
      <c r="H43" s="220"/>
      <c r="I43" s="220"/>
      <c r="J43" s="220"/>
      <c r="K43" s="220"/>
      <c r="L43" s="220"/>
      <c r="M43" s="220" t="s">
        <v>160</v>
      </c>
      <c r="N43" s="220"/>
    </row>
    <row r="44" spans="2:14" x14ac:dyDescent="0.2">
      <c r="B44" s="355"/>
      <c r="C44" s="220"/>
      <c r="D44" s="220"/>
      <c r="E44" s="220"/>
      <c r="F44" s="220"/>
      <c r="G44" s="220"/>
      <c r="H44" s="220"/>
      <c r="I44" s="220"/>
      <c r="J44" s="220"/>
      <c r="K44" s="220"/>
      <c r="L44" s="220"/>
      <c r="M44" s="220" t="s">
        <v>160</v>
      </c>
      <c r="N44" s="220"/>
    </row>
    <row r="45" spans="2:14" x14ac:dyDescent="0.2">
      <c r="B45" s="355"/>
      <c r="C45" s="220"/>
      <c r="D45" s="220"/>
      <c r="E45" s="220"/>
      <c r="F45" s="220"/>
      <c r="G45" s="220"/>
      <c r="H45" s="220"/>
      <c r="I45" s="220"/>
      <c r="J45" s="220"/>
      <c r="K45" s="220"/>
      <c r="L45" s="220"/>
      <c r="M45" s="220"/>
      <c r="N45" s="220"/>
    </row>
    <row r="46" spans="2:14" x14ac:dyDescent="0.2">
      <c r="B46" s="355"/>
      <c r="C46" s="220"/>
      <c r="D46" s="220"/>
      <c r="E46" s="220"/>
      <c r="F46" s="220"/>
      <c r="G46" s="220"/>
      <c r="H46" s="220"/>
      <c r="I46" s="220"/>
      <c r="J46" s="220"/>
      <c r="K46" s="220"/>
      <c r="L46" s="220"/>
      <c r="M46" s="220"/>
      <c r="N46" s="220"/>
    </row>
    <row r="47" spans="2:14" x14ac:dyDescent="0.2">
      <c r="B47" s="356"/>
      <c r="C47" s="220"/>
      <c r="D47" s="220"/>
      <c r="E47" s="220"/>
      <c r="F47" s="220"/>
      <c r="G47" s="220"/>
      <c r="H47" s="220"/>
      <c r="I47" s="220"/>
      <c r="J47" s="220"/>
      <c r="K47" s="220"/>
      <c r="L47" s="220"/>
      <c r="M47" s="220"/>
      <c r="N47" s="220"/>
    </row>
    <row r="56" spans="2:14" x14ac:dyDescent="0.2">
      <c r="B56" s="123" t="s">
        <v>167</v>
      </c>
    </row>
    <row r="57" spans="2:14" x14ac:dyDescent="0.2">
      <c r="B57" s="220"/>
      <c r="C57" s="220" t="s">
        <v>115</v>
      </c>
      <c r="D57" s="220" t="s">
        <v>116</v>
      </c>
      <c r="E57" s="220" t="s">
        <v>117</v>
      </c>
      <c r="F57" s="220" t="s">
        <v>118</v>
      </c>
      <c r="G57" s="220" t="s">
        <v>119</v>
      </c>
      <c r="H57" s="220" t="s">
        <v>120</v>
      </c>
      <c r="I57" s="220" t="s">
        <v>121</v>
      </c>
      <c r="J57" s="220" t="s">
        <v>122</v>
      </c>
      <c r="K57" s="220" t="s">
        <v>123</v>
      </c>
      <c r="L57" s="220" t="s">
        <v>124</v>
      </c>
      <c r="M57" s="220" t="s">
        <v>125</v>
      </c>
      <c r="N57" s="220" t="s">
        <v>126</v>
      </c>
    </row>
    <row r="58" spans="2:14" x14ac:dyDescent="0.2">
      <c r="B58" s="354">
        <v>44745</v>
      </c>
      <c r="C58" s="220"/>
      <c r="D58" s="220"/>
      <c r="E58" s="220"/>
      <c r="F58" s="220" t="s">
        <v>171</v>
      </c>
      <c r="G58" s="220" t="s">
        <v>168</v>
      </c>
      <c r="H58" s="220" t="s">
        <v>170</v>
      </c>
      <c r="I58" s="220"/>
      <c r="J58" s="220"/>
      <c r="K58" s="220"/>
      <c r="L58" s="220"/>
      <c r="M58" s="220"/>
      <c r="N58" s="220"/>
    </row>
    <row r="59" spans="2:14" x14ac:dyDescent="0.2">
      <c r="B59" s="355"/>
      <c r="C59" s="220"/>
      <c r="D59" s="220"/>
      <c r="E59" s="220"/>
      <c r="F59" s="220" t="s">
        <v>172</v>
      </c>
      <c r="G59" s="220" t="s">
        <v>168</v>
      </c>
      <c r="H59" s="220" t="s">
        <v>138</v>
      </c>
      <c r="J59" s="220"/>
      <c r="K59" s="220"/>
      <c r="L59" s="220"/>
      <c r="M59" s="220"/>
      <c r="N59" s="220"/>
    </row>
    <row r="60" spans="2:14" x14ac:dyDescent="0.2">
      <c r="B60" s="355"/>
      <c r="C60" s="220"/>
      <c r="D60" s="220"/>
      <c r="E60" s="220"/>
      <c r="F60" s="220"/>
      <c r="G60" s="220" t="s">
        <v>168</v>
      </c>
      <c r="H60" s="220"/>
      <c r="I60" s="220"/>
      <c r="J60" s="220"/>
      <c r="K60" s="220"/>
      <c r="L60" s="220"/>
      <c r="M60" s="220"/>
      <c r="N60" s="220"/>
    </row>
    <row r="61" spans="2:14" x14ac:dyDescent="0.2">
      <c r="B61" s="355"/>
      <c r="C61" s="220"/>
      <c r="D61" s="220"/>
      <c r="E61" s="220"/>
      <c r="F61" s="220"/>
      <c r="G61" s="220" t="s">
        <v>169</v>
      </c>
      <c r="H61" s="220"/>
      <c r="I61" s="220"/>
      <c r="J61" s="220"/>
      <c r="K61" s="220"/>
      <c r="L61" s="220"/>
      <c r="M61" s="220"/>
      <c r="N61" s="220"/>
    </row>
    <row r="62" spans="2:14" x14ac:dyDescent="0.2">
      <c r="B62" s="355"/>
      <c r="C62" s="220"/>
      <c r="D62" s="220"/>
      <c r="E62" s="220"/>
      <c r="F62" s="220"/>
      <c r="G62" s="220"/>
      <c r="H62" s="220"/>
      <c r="I62" s="220"/>
      <c r="J62" s="220"/>
      <c r="K62" s="220"/>
      <c r="L62" s="220"/>
      <c r="M62" s="220"/>
      <c r="N62" s="220"/>
    </row>
    <row r="63" spans="2:14" x14ac:dyDescent="0.2">
      <c r="B63" s="355"/>
      <c r="C63" s="220"/>
      <c r="D63" s="220"/>
      <c r="E63" s="220"/>
      <c r="F63" s="220"/>
      <c r="G63" s="220"/>
      <c r="H63" s="220"/>
      <c r="I63" s="220"/>
      <c r="J63" s="220"/>
      <c r="K63" s="220"/>
      <c r="L63" s="220"/>
      <c r="M63" s="220"/>
      <c r="N63" s="220"/>
    </row>
    <row r="64" spans="2:14" x14ac:dyDescent="0.2">
      <c r="B64" s="355"/>
      <c r="C64" s="220"/>
      <c r="D64" s="220"/>
      <c r="E64" s="220"/>
      <c r="F64" s="220"/>
      <c r="G64" s="220"/>
      <c r="H64" s="220"/>
      <c r="I64" s="220"/>
      <c r="J64" s="220"/>
      <c r="K64" s="220"/>
      <c r="L64" s="220"/>
      <c r="M64" s="220"/>
      <c r="N64" s="220"/>
    </row>
    <row r="65" spans="2:14" x14ac:dyDescent="0.2">
      <c r="B65" s="356"/>
      <c r="C65" s="220"/>
      <c r="D65" s="220"/>
      <c r="E65" s="220"/>
      <c r="F65" s="220"/>
      <c r="G65" s="220"/>
      <c r="H65" s="220"/>
      <c r="I65" s="220"/>
      <c r="J65" s="220"/>
      <c r="K65" s="220"/>
      <c r="L65" s="220"/>
      <c r="M65" s="220"/>
      <c r="N65" s="220"/>
    </row>
    <row r="68" spans="2:14" x14ac:dyDescent="0.2">
      <c r="B68" s="123" t="s">
        <v>177</v>
      </c>
    </row>
    <row r="69" spans="2:14" x14ac:dyDescent="0.2">
      <c r="B69" s="220"/>
      <c r="C69" s="220" t="s">
        <v>115</v>
      </c>
      <c r="D69" s="220" t="s">
        <v>116</v>
      </c>
      <c r="E69" s="220" t="s">
        <v>117</v>
      </c>
      <c r="F69" s="220" t="s">
        <v>118</v>
      </c>
      <c r="G69" s="220" t="s">
        <v>119</v>
      </c>
      <c r="H69" s="220" t="s">
        <v>120</v>
      </c>
      <c r="I69" s="220" t="s">
        <v>121</v>
      </c>
      <c r="J69" s="220" t="s">
        <v>122</v>
      </c>
      <c r="K69" s="220" t="s">
        <v>123</v>
      </c>
      <c r="L69" s="220" t="s">
        <v>124</v>
      </c>
      <c r="M69" s="220" t="s">
        <v>125</v>
      </c>
      <c r="N69" s="220" t="s">
        <v>126</v>
      </c>
    </row>
    <row r="70" spans="2:14" x14ac:dyDescent="0.2">
      <c r="B70" s="354">
        <v>44759</v>
      </c>
      <c r="C70" s="220"/>
      <c r="D70" s="220" t="s">
        <v>178</v>
      </c>
      <c r="E70" s="220" t="s">
        <v>179</v>
      </c>
      <c r="F70" s="220" t="s">
        <v>171</v>
      </c>
      <c r="G70" s="220"/>
      <c r="H70" s="220"/>
      <c r="I70" s="220"/>
      <c r="J70" s="220"/>
      <c r="K70" s="220"/>
      <c r="L70" s="220"/>
      <c r="M70" s="220"/>
      <c r="N70" s="220" t="s">
        <v>181</v>
      </c>
    </row>
    <row r="71" spans="2:14" x14ac:dyDescent="0.2">
      <c r="B71" s="355"/>
      <c r="C71" s="220"/>
      <c r="D71" s="220"/>
      <c r="E71" s="220" t="s">
        <v>180</v>
      </c>
      <c r="F71" s="220" t="s">
        <v>171</v>
      </c>
      <c r="G71" s="220"/>
      <c r="H71" s="220"/>
      <c r="J71" s="220"/>
      <c r="K71" s="220"/>
      <c r="L71" s="220"/>
      <c r="M71" s="220"/>
      <c r="N71" s="220"/>
    </row>
    <row r="72" spans="2:14" x14ac:dyDescent="0.2">
      <c r="B72" s="355"/>
      <c r="C72" s="220"/>
      <c r="D72" s="220"/>
      <c r="E72" s="220" t="s">
        <v>180</v>
      </c>
      <c r="F72" s="220" t="s">
        <v>172</v>
      </c>
      <c r="G72" s="220"/>
      <c r="H72" s="220"/>
      <c r="I72" s="220"/>
      <c r="J72" s="220"/>
      <c r="K72" s="220"/>
      <c r="L72" s="220"/>
      <c r="M72" s="220"/>
      <c r="N72" s="220"/>
    </row>
    <row r="73" spans="2:14" x14ac:dyDescent="0.2">
      <c r="B73" s="355"/>
      <c r="C73" s="220"/>
      <c r="D73" s="220"/>
      <c r="E73" s="220"/>
      <c r="F73" s="220"/>
      <c r="G73" s="220"/>
      <c r="H73" s="220"/>
      <c r="I73" s="220"/>
      <c r="J73" s="220"/>
      <c r="K73" s="220"/>
      <c r="L73" s="220"/>
      <c r="M73" s="220"/>
      <c r="N73" s="220"/>
    </row>
    <row r="74" spans="2:14" x14ac:dyDescent="0.2">
      <c r="B74" s="355"/>
      <c r="C74" s="220"/>
      <c r="D74" s="220"/>
      <c r="E74" s="220"/>
      <c r="F74" s="220"/>
      <c r="G74" s="220"/>
      <c r="H74" s="220"/>
      <c r="I74" s="220"/>
      <c r="J74" s="220"/>
      <c r="K74" s="220"/>
      <c r="L74" s="220"/>
      <c r="M74" s="220"/>
      <c r="N74" s="220"/>
    </row>
    <row r="75" spans="2:14" x14ac:dyDescent="0.2">
      <c r="B75" s="355"/>
      <c r="C75" s="220"/>
      <c r="D75" s="220"/>
      <c r="E75" s="220"/>
      <c r="F75" s="220"/>
      <c r="G75" s="220"/>
      <c r="H75" s="220"/>
      <c r="I75" s="220"/>
      <c r="J75" s="220"/>
      <c r="K75" s="220"/>
      <c r="L75" s="220"/>
      <c r="M75" s="220"/>
      <c r="N75" s="220"/>
    </row>
    <row r="76" spans="2:14" x14ac:dyDescent="0.2">
      <c r="B76" s="355"/>
      <c r="C76" s="220"/>
      <c r="D76" s="220"/>
      <c r="E76" s="220"/>
      <c r="F76" s="220"/>
      <c r="G76" s="220"/>
      <c r="H76" s="220"/>
      <c r="I76" s="220"/>
      <c r="J76" s="220"/>
      <c r="K76" s="220"/>
      <c r="L76" s="220"/>
      <c r="M76" s="220"/>
      <c r="N76" s="220"/>
    </row>
    <row r="77" spans="2:14" x14ac:dyDescent="0.2">
      <c r="B77" s="356"/>
      <c r="C77" s="220"/>
      <c r="D77" s="220"/>
      <c r="E77" s="220"/>
      <c r="F77" s="220"/>
      <c r="G77" s="220"/>
      <c r="H77" s="220"/>
      <c r="I77" s="220"/>
      <c r="J77" s="220"/>
      <c r="K77" s="220"/>
      <c r="L77" s="220"/>
      <c r="M77" s="220"/>
      <c r="N77" s="220"/>
    </row>
    <row r="80" spans="2:14" x14ac:dyDescent="0.2">
      <c r="B80" s="123" t="s">
        <v>187</v>
      </c>
    </row>
    <row r="81" spans="2:14" x14ac:dyDescent="0.2">
      <c r="B81" s="220"/>
      <c r="C81" s="220" t="s">
        <v>115</v>
      </c>
      <c r="D81" s="220" t="s">
        <v>116</v>
      </c>
      <c r="E81" s="220" t="s">
        <v>117</v>
      </c>
      <c r="F81" s="220" t="s">
        <v>118</v>
      </c>
      <c r="G81" s="220" t="s">
        <v>119</v>
      </c>
      <c r="H81" s="220" t="s">
        <v>120</v>
      </c>
      <c r="I81" s="220" t="s">
        <v>121</v>
      </c>
      <c r="J81" s="220" t="s">
        <v>122</v>
      </c>
      <c r="K81" s="220" t="s">
        <v>123</v>
      </c>
      <c r="L81" s="220" t="s">
        <v>124</v>
      </c>
      <c r="M81" s="220" t="s">
        <v>125</v>
      </c>
      <c r="N81" s="220" t="s">
        <v>126</v>
      </c>
    </row>
    <row r="82" spans="2:14" x14ac:dyDescent="0.2">
      <c r="B82" s="354">
        <v>44773</v>
      </c>
      <c r="C82" s="220"/>
      <c r="D82" s="220"/>
      <c r="E82" s="220" t="s">
        <v>180</v>
      </c>
      <c r="F82" s="220" t="s">
        <v>171</v>
      </c>
      <c r="G82" s="220" t="s">
        <v>188</v>
      </c>
      <c r="H82" s="220"/>
      <c r="I82" s="220" t="s">
        <v>192</v>
      </c>
      <c r="J82" s="220"/>
      <c r="K82" s="220" t="s">
        <v>191</v>
      </c>
      <c r="L82" s="220"/>
      <c r="M82" s="220"/>
      <c r="N82" s="220" t="s">
        <v>190</v>
      </c>
    </row>
    <row r="83" spans="2:14" x14ac:dyDescent="0.2">
      <c r="B83" s="355"/>
      <c r="C83" s="220"/>
      <c r="D83" s="220"/>
      <c r="E83" s="220"/>
      <c r="F83" s="220" t="s">
        <v>171</v>
      </c>
      <c r="G83" s="220"/>
      <c r="H83" s="220"/>
      <c r="I83" s="123" t="s">
        <v>193</v>
      </c>
      <c r="J83" s="220"/>
      <c r="K83" s="220"/>
      <c r="L83" s="220"/>
      <c r="M83" s="220"/>
      <c r="N83" s="220"/>
    </row>
    <row r="84" spans="2:14" x14ac:dyDescent="0.2">
      <c r="B84" s="355"/>
      <c r="C84" s="220"/>
      <c r="D84" s="220"/>
      <c r="E84" s="220"/>
      <c r="F84" s="220" t="s">
        <v>171</v>
      </c>
      <c r="G84" s="220"/>
      <c r="H84" s="220"/>
      <c r="I84" s="220" t="s">
        <v>194</v>
      </c>
      <c r="J84" s="220"/>
      <c r="K84" s="220"/>
      <c r="L84" s="220"/>
      <c r="M84" s="220"/>
      <c r="N84" s="220"/>
    </row>
    <row r="85" spans="2:14" x14ac:dyDescent="0.2">
      <c r="B85" s="355"/>
      <c r="C85" s="220"/>
      <c r="D85" s="220"/>
      <c r="E85" s="220"/>
      <c r="F85" s="220" t="s">
        <v>189</v>
      </c>
      <c r="G85" s="220"/>
      <c r="H85" s="220"/>
      <c r="I85" s="220"/>
      <c r="J85" s="220"/>
      <c r="K85" s="220"/>
      <c r="L85" s="220"/>
      <c r="M85" s="220"/>
      <c r="N85" s="220"/>
    </row>
    <row r="86" spans="2:14" x14ac:dyDescent="0.2">
      <c r="B86" s="355"/>
      <c r="C86" s="220"/>
      <c r="D86" s="220"/>
      <c r="E86" s="220"/>
      <c r="F86" s="220" t="s">
        <v>189</v>
      </c>
      <c r="G86" s="220"/>
      <c r="H86" s="220"/>
      <c r="I86" s="220"/>
      <c r="J86" s="220"/>
      <c r="K86" s="220"/>
      <c r="L86" s="220"/>
      <c r="M86" s="220"/>
      <c r="N86" s="220"/>
    </row>
    <row r="87" spans="2:14" x14ac:dyDescent="0.2">
      <c r="B87" s="355"/>
      <c r="C87" s="220"/>
      <c r="D87" s="220"/>
      <c r="E87" s="220"/>
      <c r="F87" s="220"/>
      <c r="G87" s="220"/>
      <c r="H87" s="220"/>
      <c r="I87" s="220"/>
      <c r="J87" s="220"/>
      <c r="K87" s="220"/>
      <c r="L87" s="220"/>
      <c r="M87" s="220"/>
      <c r="N87" s="220"/>
    </row>
    <row r="88" spans="2:14" x14ac:dyDescent="0.2">
      <c r="B88" s="355"/>
      <c r="C88" s="220"/>
      <c r="D88" s="220"/>
      <c r="E88" s="220"/>
      <c r="F88" s="220"/>
      <c r="G88" s="220"/>
      <c r="H88" s="220"/>
      <c r="I88" s="220"/>
      <c r="J88" s="220"/>
      <c r="K88" s="220"/>
      <c r="L88" s="220"/>
      <c r="M88" s="220"/>
      <c r="N88" s="220"/>
    </row>
    <row r="89" spans="2:14" x14ac:dyDescent="0.2">
      <c r="B89" s="356"/>
      <c r="C89" s="220"/>
      <c r="D89" s="220"/>
      <c r="E89" s="220"/>
      <c r="F89" s="220"/>
      <c r="G89" s="220"/>
      <c r="H89" s="220"/>
      <c r="I89" s="220"/>
      <c r="J89" s="220"/>
      <c r="K89" s="220"/>
      <c r="L89" s="220"/>
      <c r="M89" s="220"/>
      <c r="N89" s="220"/>
    </row>
    <row r="92" spans="2:14" x14ac:dyDescent="0.2">
      <c r="B92" s="123" t="s">
        <v>203</v>
      </c>
    </row>
    <row r="93" spans="2:14" x14ac:dyDescent="0.2">
      <c r="B93" s="220"/>
      <c r="C93" s="220" t="s">
        <v>115</v>
      </c>
      <c r="D93" s="220" t="s">
        <v>116</v>
      </c>
      <c r="E93" s="220" t="s">
        <v>117</v>
      </c>
      <c r="F93" s="220" t="s">
        <v>118</v>
      </c>
      <c r="G93" s="220" t="s">
        <v>119</v>
      </c>
      <c r="H93" s="220" t="s">
        <v>120</v>
      </c>
      <c r="I93" s="220" t="s">
        <v>121</v>
      </c>
      <c r="J93" s="220" t="s">
        <v>122</v>
      </c>
      <c r="K93" s="220" t="s">
        <v>123</v>
      </c>
      <c r="L93" s="220" t="s">
        <v>124</v>
      </c>
      <c r="M93" s="220" t="s">
        <v>125</v>
      </c>
      <c r="N93" s="220" t="s">
        <v>126</v>
      </c>
    </row>
    <row r="94" spans="2:14" x14ac:dyDescent="0.2">
      <c r="B94" s="354">
        <v>44780</v>
      </c>
      <c r="C94" s="220" t="s">
        <v>200</v>
      </c>
      <c r="D94" s="220"/>
      <c r="E94" s="220"/>
      <c r="F94" s="220"/>
      <c r="G94" s="220" t="s">
        <v>199</v>
      </c>
      <c r="H94" s="220" t="s">
        <v>197</v>
      </c>
      <c r="I94" s="220"/>
      <c r="J94" s="220"/>
      <c r="K94" s="220"/>
      <c r="L94" s="220"/>
      <c r="M94" s="220" t="s">
        <v>143</v>
      </c>
      <c r="N94" s="220"/>
    </row>
    <row r="95" spans="2:14" x14ac:dyDescent="0.2">
      <c r="B95" s="355"/>
      <c r="C95" s="220"/>
      <c r="D95" s="220"/>
      <c r="E95" s="220"/>
      <c r="F95" s="220"/>
      <c r="G95" s="220" t="s">
        <v>169</v>
      </c>
      <c r="H95" s="220" t="s">
        <v>140</v>
      </c>
      <c r="J95" s="220"/>
      <c r="K95" s="220"/>
      <c r="L95" s="220"/>
      <c r="M95" s="220" t="s">
        <v>128</v>
      </c>
      <c r="N95" s="220"/>
    </row>
    <row r="96" spans="2:14" x14ac:dyDescent="0.2">
      <c r="B96" s="355"/>
      <c r="C96" s="220"/>
      <c r="D96" s="220"/>
      <c r="E96" s="220"/>
      <c r="F96" s="220"/>
      <c r="G96" s="220"/>
      <c r="H96" s="220"/>
      <c r="I96" s="220"/>
      <c r="J96" s="220"/>
      <c r="K96" s="220"/>
      <c r="L96" s="220"/>
      <c r="M96" s="220" t="s">
        <v>128</v>
      </c>
      <c r="N96" s="220"/>
    </row>
    <row r="97" spans="2:14" x14ac:dyDescent="0.2">
      <c r="B97" s="355"/>
      <c r="C97" s="220"/>
      <c r="D97" s="220"/>
      <c r="E97" s="220"/>
      <c r="F97" s="220"/>
      <c r="G97" s="220"/>
      <c r="H97" s="220"/>
      <c r="I97" s="220"/>
      <c r="J97" s="220"/>
      <c r="K97" s="220"/>
      <c r="L97" s="220"/>
      <c r="M97" s="220" t="s">
        <v>158</v>
      </c>
      <c r="N97" s="220"/>
    </row>
    <row r="98" spans="2:14" x14ac:dyDescent="0.2">
      <c r="B98" s="355"/>
      <c r="C98" s="220"/>
      <c r="D98" s="220"/>
      <c r="E98" s="220"/>
      <c r="F98" s="220"/>
      <c r="G98" s="220"/>
      <c r="H98" s="220"/>
      <c r="I98" s="220"/>
      <c r="J98" s="220"/>
      <c r="K98" s="220"/>
      <c r="L98" s="220"/>
      <c r="M98" s="220" t="s">
        <v>198</v>
      </c>
      <c r="N98" s="220"/>
    </row>
    <row r="99" spans="2:14" x14ac:dyDescent="0.2">
      <c r="B99" s="355"/>
      <c r="C99" s="220"/>
      <c r="D99" s="220"/>
      <c r="E99" s="220"/>
      <c r="F99" s="220"/>
      <c r="G99" s="220"/>
      <c r="H99" s="220"/>
      <c r="I99" s="220"/>
      <c r="J99" s="220"/>
      <c r="K99" s="220"/>
      <c r="L99" s="220"/>
      <c r="M99" s="220"/>
      <c r="N99" s="220"/>
    </row>
    <row r="100" spans="2:14" x14ac:dyDescent="0.2">
      <c r="B100" s="355"/>
      <c r="C100" s="220"/>
      <c r="D100" s="220"/>
      <c r="E100" s="220"/>
      <c r="F100" s="220"/>
      <c r="G100" s="220"/>
      <c r="H100" s="220"/>
      <c r="I100" s="220"/>
      <c r="J100" s="220"/>
      <c r="K100" s="220"/>
      <c r="L100" s="220"/>
      <c r="M100" s="220"/>
      <c r="N100" s="220"/>
    </row>
    <row r="101" spans="2:14" x14ac:dyDescent="0.2">
      <c r="B101" s="356"/>
      <c r="C101" s="220"/>
      <c r="D101" s="220"/>
      <c r="E101" s="220"/>
      <c r="F101" s="220"/>
      <c r="G101" s="220"/>
      <c r="H101" s="220"/>
      <c r="I101" s="220"/>
      <c r="J101" s="220"/>
      <c r="K101" s="220"/>
      <c r="L101" s="220"/>
      <c r="M101" s="220"/>
      <c r="N101" s="220"/>
    </row>
    <row r="104" spans="2:14" x14ac:dyDescent="0.2">
      <c r="B104" s="123" t="s">
        <v>204</v>
      </c>
    </row>
    <row r="105" spans="2:14" x14ac:dyDescent="0.2">
      <c r="B105" s="220"/>
      <c r="C105" s="220" t="s">
        <v>115</v>
      </c>
      <c r="D105" s="220" t="s">
        <v>116</v>
      </c>
      <c r="E105" s="220" t="s">
        <v>117</v>
      </c>
      <c r="F105" s="220" t="s">
        <v>118</v>
      </c>
      <c r="G105" s="220" t="s">
        <v>119</v>
      </c>
      <c r="H105" s="220" t="s">
        <v>120</v>
      </c>
      <c r="I105" s="220" t="s">
        <v>121</v>
      </c>
      <c r="J105" s="220" t="s">
        <v>122</v>
      </c>
      <c r="K105" s="220" t="s">
        <v>123</v>
      </c>
      <c r="L105" s="220" t="s">
        <v>124</v>
      </c>
      <c r="M105" s="220" t="s">
        <v>125</v>
      </c>
      <c r="N105" s="220" t="s">
        <v>126</v>
      </c>
    </row>
    <row r="106" spans="2:14" x14ac:dyDescent="0.2">
      <c r="B106" s="354">
        <v>44794</v>
      </c>
      <c r="C106" s="220" t="s">
        <v>207</v>
      </c>
      <c r="D106" s="220" t="s">
        <v>209</v>
      </c>
      <c r="E106" s="220"/>
      <c r="F106" s="220"/>
      <c r="G106" s="220"/>
      <c r="H106" s="220" t="s">
        <v>208</v>
      </c>
      <c r="I106" s="220" t="s">
        <v>205</v>
      </c>
      <c r="J106" s="220"/>
      <c r="K106" s="220"/>
      <c r="L106" s="220"/>
      <c r="M106" s="220"/>
      <c r="N106" s="220"/>
    </row>
    <row r="107" spans="2:14" x14ac:dyDescent="0.2">
      <c r="B107" s="355"/>
      <c r="C107" s="220"/>
      <c r="D107" s="220" t="s">
        <v>209</v>
      </c>
      <c r="E107" s="220"/>
      <c r="F107" s="220"/>
      <c r="G107" s="220"/>
      <c r="H107" s="220" t="s">
        <v>208</v>
      </c>
      <c r="I107" s="123" t="s">
        <v>206</v>
      </c>
      <c r="J107" s="220"/>
      <c r="K107" s="220"/>
      <c r="L107" s="220"/>
      <c r="M107" s="220"/>
      <c r="N107" s="220"/>
    </row>
    <row r="108" spans="2:14" x14ac:dyDescent="0.2">
      <c r="B108" s="355"/>
      <c r="C108" s="220"/>
      <c r="D108" s="220" t="s">
        <v>209</v>
      </c>
      <c r="E108" s="220"/>
      <c r="F108" s="220"/>
      <c r="G108" s="220"/>
      <c r="H108" s="220" t="s">
        <v>140</v>
      </c>
      <c r="I108" s="220"/>
      <c r="J108" s="220"/>
      <c r="K108" s="220"/>
      <c r="L108" s="220"/>
      <c r="M108" s="220"/>
      <c r="N108" s="220"/>
    </row>
    <row r="109" spans="2:14" x14ac:dyDescent="0.2">
      <c r="B109" s="355"/>
      <c r="C109" s="220"/>
      <c r="D109" s="220" t="s">
        <v>209</v>
      </c>
      <c r="E109" s="220"/>
      <c r="F109" s="220"/>
      <c r="G109" s="220"/>
      <c r="H109" s="220"/>
      <c r="I109" s="220"/>
      <c r="J109" s="220"/>
      <c r="K109" s="220"/>
      <c r="L109" s="220"/>
      <c r="M109" s="220"/>
      <c r="N109" s="220"/>
    </row>
    <row r="110" spans="2:14" x14ac:dyDescent="0.2">
      <c r="B110" s="355"/>
      <c r="C110" s="220"/>
      <c r="D110" s="220" t="s">
        <v>210</v>
      </c>
      <c r="E110" s="220"/>
      <c r="F110" s="220"/>
      <c r="G110" s="220"/>
      <c r="H110" s="220"/>
      <c r="I110" s="220"/>
      <c r="J110" s="220"/>
      <c r="K110" s="220"/>
      <c r="L110" s="220"/>
      <c r="M110" s="220"/>
      <c r="N110" s="220"/>
    </row>
    <row r="111" spans="2:14" x14ac:dyDescent="0.2">
      <c r="B111" s="355"/>
      <c r="C111" s="220"/>
      <c r="D111" s="220" t="s">
        <v>210</v>
      </c>
      <c r="E111" s="220"/>
      <c r="F111" s="220"/>
      <c r="G111" s="220"/>
      <c r="H111" s="220"/>
      <c r="I111" s="220"/>
      <c r="J111" s="220"/>
      <c r="K111" s="220"/>
      <c r="L111" s="220"/>
      <c r="M111" s="220"/>
      <c r="N111" s="220"/>
    </row>
    <row r="112" spans="2:14" x14ac:dyDescent="0.2">
      <c r="B112" s="355"/>
      <c r="C112" s="220"/>
      <c r="D112" s="220" t="s">
        <v>211</v>
      </c>
      <c r="E112" s="220"/>
      <c r="F112" s="220"/>
      <c r="G112" s="220"/>
      <c r="H112" s="220"/>
      <c r="I112" s="220"/>
      <c r="J112" s="220"/>
      <c r="K112" s="220"/>
      <c r="L112" s="220"/>
      <c r="M112" s="220"/>
      <c r="N112" s="220"/>
    </row>
    <row r="113" spans="2:14" x14ac:dyDescent="0.2">
      <c r="B113" s="356"/>
      <c r="C113" s="220"/>
      <c r="D113" s="220"/>
      <c r="E113" s="220"/>
      <c r="F113" s="220"/>
      <c r="G113" s="220"/>
      <c r="H113" s="220"/>
      <c r="I113" s="220"/>
      <c r="J113" s="220"/>
      <c r="K113" s="220"/>
      <c r="L113" s="220"/>
      <c r="M113" s="220"/>
      <c r="N113" s="220"/>
    </row>
    <row r="116" spans="2:14" x14ac:dyDescent="0.2">
      <c r="B116" s="123" t="s">
        <v>212</v>
      </c>
    </row>
    <row r="117" spans="2:14" x14ac:dyDescent="0.2">
      <c r="B117" s="220"/>
      <c r="C117" s="220" t="s">
        <v>115</v>
      </c>
      <c r="D117" s="220" t="s">
        <v>116</v>
      </c>
      <c r="E117" s="220" t="s">
        <v>117</v>
      </c>
      <c r="F117" s="220" t="s">
        <v>118</v>
      </c>
      <c r="G117" s="220" t="s">
        <v>119</v>
      </c>
      <c r="H117" s="220" t="s">
        <v>120</v>
      </c>
      <c r="I117" s="220" t="s">
        <v>121</v>
      </c>
      <c r="J117" s="220" t="s">
        <v>122</v>
      </c>
      <c r="K117" s="220" t="s">
        <v>123</v>
      </c>
      <c r="L117" s="220" t="s">
        <v>124</v>
      </c>
      <c r="M117" s="220" t="s">
        <v>125</v>
      </c>
      <c r="N117" s="220" t="s">
        <v>126</v>
      </c>
    </row>
    <row r="118" spans="2:14" x14ac:dyDescent="0.2">
      <c r="B118" s="354">
        <v>44801</v>
      </c>
      <c r="C118" s="220"/>
      <c r="D118" s="220"/>
      <c r="E118" s="220"/>
      <c r="F118" s="220"/>
      <c r="G118" s="220"/>
      <c r="H118" s="220" t="s">
        <v>216</v>
      </c>
      <c r="I118" s="220" t="s">
        <v>214</v>
      </c>
      <c r="J118" s="220" t="s">
        <v>213</v>
      </c>
      <c r="K118" s="220"/>
      <c r="L118" s="220"/>
      <c r="M118" s="220"/>
      <c r="N118" s="220"/>
    </row>
    <row r="119" spans="2:14" x14ac:dyDescent="0.2">
      <c r="B119" s="355"/>
      <c r="C119" s="220"/>
      <c r="D119" s="220"/>
      <c r="E119" s="220"/>
      <c r="F119" s="220"/>
      <c r="G119" s="220"/>
      <c r="H119" s="220" t="s">
        <v>217</v>
      </c>
      <c r="I119" s="220" t="s">
        <v>214</v>
      </c>
      <c r="J119" s="220" t="s">
        <v>213</v>
      </c>
      <c r="K119" s="220"/>
      <c r="L119" s="220"/>
      <c r="M119" s="220"/>
      <c r="N119" s="220"/>
    </row>
    <row r="120" spans="2:14" x14ac:dyDescent="0.2">
      <c r="B120" s="355"/>
      <c r="C120" s="220"/>
      <c r="D120" s="220"/>
      <c r="E120" s="220"/>
      <c r="F120" s="220"/>
      <c r="G120" s="220"/>
      <c r="H120" s="220" t="s">
        <v>218</v>
      </c>
      <c r="I120" s="220" t="s">
        <v>215</v>
      </c>
      <c r="J120" s="220"/>
      <c r="K120" s="220"/>
      <c r="L120" s="220"/>
      <c r="M120" s="220"/>
      <c r="N120" s="220"/>
    </row>
    <row r="121" spans="2:14" x14ac:dyDescent="0.2">
      <c r="B121" s="355"/>
      <c r="C121" s="220"/>
      <c r="D121" s="220"/>
      <c r="E121" s="220"/>
      <c r="F121" s="220"/>
      <c r="G121" s="220"/>
      <c r="H121" s="220"/>
      <c r="I121" s="220" t="s">
        <v>136</v>
      </c>
      <c r="J121" s="220"/>
      <c r="K121" s="220"/>
      <c r="L121" s="220"/>
      <c r="M121" s="220"/>
      <c r="N121" s="220"/>
    </row>
    <row r="122" spans="2:14" x14ac:dyDescent="0.2">
      <c r="B122" s="355"/>
      <c r="C122" s="220"/>
      <c r="D122" s="220"/>
      <c r="E122" s="220"/>
      <c r="F122" s="220"/>
      <c r="G122" s="220"/>
      <c r="H122" s="220"/>
      <c r="I122" s="220"/>
      <c r="J122" s="220"/>
      <c r="K122" s="220"/>
      <c r="L122" s="220"/>
      <c r="M122" s="220"/>
      <c r="N122" s="220"/>
    </row>
    <row r="123" spans="2:14" x14ac:dyDescent="0.2">
      <c r="B123" s="355"/>
      <c r="C123" s="220"/>
      <c r="D123" s="220"/>
      <c r="E123" s="220"/>
      <c r="F123" s="220"/>
      <c r="G123" s="220"/>
      <c r="H123" s="220"/>
      <c r="I123" s="220"/>
      <c r="J123" s="220"/>
      <c r="K123" s="220"/>
      <c r="L123" s="220"/>
      <c r="M123" s="220"/>
      <c r="N123" s="220"/>
    </row>
    <row r="124" spans="2:14" x14ac:dyDescent="0.2">
      <c r="B124" s="355"/>
      <c r="C124" s="220"/>
      <c r="D124" s="220"/>
      <c r="E124" s="220"/>
      <c r="F124" s="220"/>
      <c r="G124" s="220"/>
      <c r="H124" s="220"/>
      <c r="I124" s="220"/>
      <c r="J124" s="220"/>
      <c r="K124" s="220"/>
      <c r="L124" s="220"/>
      <c r="M124" s="220"/>
      <c r="N124" s="220"/>
    </row>
    <row r="125" spans="2:14" x14ac:dyDescent="0.2">
      <c r="B125" s="356"/>
      <c r="C125" s="220"/>
      <c r="D125" s="220"/>
      <c r="E125" s="220"/>
      <c r="F125" s="220"/>
      <c r="G125" s="220"/>
      <c r="H125" s="220"/>
      <c r="I125" s="220"/>
      <c r="J125" s="220"/>
      <c r="K125" s="220"/>
      <c r="L125" s="220"/>
      <c r="M125" s="220"/>
      <c r="N125" s="220"/>
    </row>
    <row r="128" spans="2:14" x14ac:dyDescent="0.2">
      <c r="B128" s="123" t="s">
        <v>219</v>
      </c>
    </row>
    <row r="129" spans="2:14" x14ac:dyDescent="0.2">
      <c r="B129" s="220"/>
      <c r="C129" s="220" t="s">
        <v>115</v>
      </c>
      <c r="D129" s="220" t="s">
        <v>116</v>
      </c>
      <c r="E129" s="220" t="s">
        <v>117</v>
      </c>
      <c r="F129" s="220" t="s">
        <v>118</v>
      </c>
      <c r="G129" s="220" t="s">
        <v>119</v>
      </c>
      <c r="H129" s="220" t="s">
        <v>120</v>
      </c>
      <c r="I129" s="220" t="s">
        <v>121</v>
      </c>
      <c r="J129" s="220" t="s">
        <v>122</v>
      </c>
      <c r="K129" s="220" t="s">
        <v>123</v>
      </c>
      <c r="L129" s="220" t="s">
        <v>124</v>
      </c>
      <c r="M129" s="220" t="s">
        <v>125</v>
      </c>
      <c r="N129" s="220" t="s">
        <v>126</v>
      </c>
    </row>
    <row r="130" spans="2:14" x14ac:dyDescent="0.2">
      <c r="B130" s="354">
        <v>44815</v>
      </c>
      <c r="C130" s="220" t="s">
        <v>223</v>
      </c>
      <c r="D130" s="220"/>
      <c r="E130" s="220" t="s">
        <v>224</v>
      </c>
      <c r="F130" s="220"/>
      <c r="G130" s="220"/>
      <c r="H130" s="220"/>
      <c r="I130" s="220"/>
      <c r="J130" s="220" t="s">
        <v>220</v>
      </c>
      <c r="K130" s="220"/>
      <c r="L130" s="220"/>
      <c r="M130" s="220"/>
      <c r="N130" s="220"/>
    </row>
    <row r="131" spans="2:14" x14ac:dyDescent="0.2">
      <c r="B131" s="355"/>
      <c r="C131" s="220"/>
      <c r="D131" s="220"/>
      <c r="E131" s="220" t="s">
        <v>225</v>
      </c>
      <c r="F131" s="220"/>
      <c r="G131" s="220"/>
      <c r="H131" s="220"/>
      <c r="I131" s="220"/>
      <c r="J131" s="220" t="s">
        <v>220</v>
      </c>
      <c r="K131" s="220"/>
      <c r="L131" s="220"/>
      <c r="M131" s="220"/>
      <c r="N131" s="220"/>
    </row>
    <row r="132" spans="2:14" x14ac:dyDescent="0.2">
      <c r="B132" s="355"/>
      <c r="C132" s="220"/>
      <c r="D132" s="220"/>
      <c r="E132" s="220"/>
      <c r="F132" s="220"/>
      <c r="G132" s="220"/>
      <c r="H132" s="220"/>
      <c r="I132" s="220"/>
      <c r="J132" s="220" t="s">
        <v>221</v>
      </c>
      <c r="K132" s="220"/>
      <c r="L132" s="220"/>
      <c r="M132" s="220"/>
      <c r="N132" s="220"/>
    </row>
    <row r="133" spans="2:14" x14ac:dyDescent="0.2">
      <c r="B133" s="355"/>
      <c r="C133" s="220"/>
      <c r="D133" s="220"/>
      <c r="E133" s="220"/>
      <c r="F133" s="220"/>
      <c r="G133" s="220"/>
      <c r="H133" s="220"/>
      <c r="I133" s="220"/>
      <c r="J133" s="220" t="s">
        <v>222</v>
      </c>
      <c r="K133" s="220"/>
      <c r="L133" s="220"/>
      <c r="M133" s="220"/>
      <c r="N133" s="220"/>
    </row>
    <row r="134" spans="2:14" x14ac:dyDescent="0.2">
      <c r="B134" s="355"/>
      <c r="C134" s="220"/>
      <c r="D134" s="220"/>
      <c r="E134" s="220"/>
      <c r="F134" s="220"/>
      <c r="G134" s="220"/>
      <c r="H134" s="220"/>
      <c r="I134" s="220"/>
      <c r="J134" s="220"/>
      <c r="K134" s="220"/>
      <c r="L134" s="220"/>
      <c r="M134" s="220"/>
      <c r="N134" s="220"/>
    </row>
    <row r="135" spans="2:14" x14ac:dyDescent="0.2">
      <c r="B135" s="355"/>
      <c r="C135" s="220"/>
      <c r="D135" s="220"/>
      <c r="E135" s="220"/>
      <c r="F135" s="220"/>
      <c r="G135" s="220"/>
      <c r="H135" s="220"/>
      <c r="I135" s="220"/>
      <c r="J135" s="220"/>
      <c r="K135" s="220"/>
      <c r="L135" s="220"/>
      <c r="M135" s="220"/>
      <c r="N135" s="220"/>
    </row>
    <row r="136" spans="2:14" x14ac:dyDescent="0.2">
      <c r="B136" s="355"/>
      <c r="C136" s="220"/>
      <c r="D136" s="220"/>
      <c r="E136" s="220"/>
      <c r="F136" s="220"/>
      <c r="G136" s="220"/>
      <c r="H136" s="220"/>
      <c r="I136" s="220"/>
      <c r="J136" s="220"/>
      <c r="K136" s="220"/>
      <c r="L136" s="220"/>
      <c r="M136" s="220"/>
      <c r="N136" s="220"/>
    </row>
    <row r="137" spans="2:14" x14ac:dyDescent="0.2">
      <c r="B137" s="356"/>
      <c r="C137" s="220"/>
      <c r="D137" s="220"/>
      <c r="E137" s="220"/>
      <c r="F137" s="220"/>
      <c r="G137" s="220"/>
      <c r="H137" s="220"/>
      <c r="I137" s="220"/>
      <c r="J137" s="220"/>
      <c r="K137" s="220"/>
      <c r="L137" s="220"/>
      <c r="M137" s="220"/>
      <c r="N137" s="220"/>
    </row>
    <row r="140" spans="2:14" x14ac:dyDescent="0.2">
      <c r="B140" s="123" t="s">
        <v>231</v>
      </c>
    </row>
    <row r="141" spans="2:14" x14ac:dyDescent="0.2">
      <c r="B141" s="220"/>
      <c r="C141" s="220" t="s">
        <v>115</v>
      </c>
      <c r="D141" s="220" t="s">
        <v>116</v>
      </c>
      <c r="E141" s="220" t="s">
        <v>117</v>
      </c>
      <c r="F141" s="220" t="s">
        <v>118</v>
      </c>
      <c r="G141" s="220" t="s">
        <v>119</v>
      </c>
      <c r="H141" s="220" t="s">
        <v>120</v>
      </c>
      <c r="I141" s="220" t="s">
        <v>121</v>
      </c>
      <c r="J141" s="220" t="s">
        <v>122</v>
      </c>
      <c r="K141" s="220" t="s">
        <v>123</v>
      </c>
      <c r="L141" s="220" t="s">
        <v>124</v>
      </c>
      <c r="M141" s="220" t="s">
        <v>125</v>
      </c>
      <c r="N141" s="220" t="s">
        <v>126</v>
      </c>
    </row>
    <row r="142" spans="2:14" x14ac:dyDescent="0.2">
      <c r="B142" s="354">
        <v>44829</v>
      </c>
      <c r="C142" s="220"/>
      <c r="D142" s="220"/>
      <c r="E142" s="220"/>
      <c r="F142" s="220"/>
      <c r="G142" s="220" t="s">
        <v>232</v>
      </c>
      <c r="H142" s="220"/>
      <c r="I142" s="220" t="s">
        <v>136</v>
      </c>
      <c r="J142" s="220"/>
      <c r="K142" s="220"/>
      <c r="L142" s="220"/>
      <c r="M142" s="220" t="s">
        <v>157</v>
      </c>
      <c r="N142" s="220"/>
    </row>
    <row r="143" spans="2:14" x14ac:dyDescent="0.2">
      <c r="B143" s="355"/>
      <c r="C143" s="220"/>
      <c r="D143" s="220"/>
      <c r="E143" s="220"/>
      <c r="F143" s="220"/>
      <c r="G143" s="220" t="s">
        <v>233</v>
      </c>
      <c r="H143" s="220"/>
      <c r="I143" s="220" t="s">
        <v>136</v>
      </c>
      <c r="J143" s="220"/>
      <c r="K143" s="220"/>
      <c r="L143" s="220"/>
      <c r="M143" s="220" t="s">
        <v>157</v>
      </c>
      <c r="N143" s="220"/>
    </row>
    <row r="144" spans="2:14" x14ac:dyDescent="0.2">
      <c r="B144" s="355"/>
      <c r="C144" s="220"/>
      <c r="D144" s="220"/>
      <c r="E144" s="220"/>
      <c r="F144" s="220"/>
      <c r="G144" s="220" t="s">
        <v>234</v>
      </c>
      <c r="H144" s="220"/>
      <c r="I144" s="220"/>
      <c r="J144" s="220"/>
      <c r="K144" s="220"/>
      <c r="L144" s="220"/>
      <c r="M144" s="220"/>
      <c r="N144" s="220"/>
    </row>
    <row r="145" spans="2:14" x14ac:dyDescent="0.2">
      <c r="B145" s="355"/>
      <c r="C145" s="220"/>
      <c r="D145" s="220"/>
      <c r="E145" s="220"/>
      <c r="F145" s="220"/>
      <c r="G145" s="220" t="s">
        <v>234</v>
      </c>
      <c r="H145" s="220"/>
      <c r="I145" s="220"/>
      <c r="J145" s="220"/>
      <c r="K145" s="220"/>
      <c r="L145" s="220"/>
      <c r="M145" s="220"/>
      <c r="N145" s="220"/>
    </row>
    <row r="146" spans="2:14" x14ac:dyDescent="0.2">
      <c r="B146" s="355"/>
      <c r="C146" s="220"/>
      <c r="D146" s="220"/>
      <c r="E146" s="220"/>
      <c r="F146" s="220"/>
      <c r="G146" s="220" t="s">
        <v>235</v>
      </c>
      <c r="H146" s="220"/>
      <c r="I146" s="220"/>
      <c r="J146" s="220"/>
      <c r="K146" s="220"/>
      <c r="L146" s="220"/>
      <c r="M146" s="220"/>
      <c r="N146" s="220"/>
    </row>
    <row r="147" spans="2:14" x14ac:dyDescent="0.2">
      <c r="B147" s="355"/>
      <c r="C147" s="220"/>
      <c r="D147" s="220"/>
      <c r="E147" s="220"/>
      <c r="F147" s="220"/>
      <c r="G147" s="220"/>
      <c r="H147" s="220"/>
      <c r="I147" s="220"/>
      <c r="J147" s="220"/>
      <c r="K147" s="220"/>
      <c r="L147" s="220"/>
      <c r="M147" s="220"/>
      <c r="N147" s="220"/>
    </row>
    <row r="148" spans="2:14" x14ac:dyDescent="0.2">
      <c r="B148" s="355"/>
      <c r="C148" s="220"/>
      <c r="D148" s="220"/>
      <c r="E148" s="220"/>
      <c r="F148" s="220"/>
      <c r="G148" s="220"/>
      <c r="H148" s="220"/>
      <c r="I148" s="220"/>
      <c r="J148" s="220"/>
      <c r="K148" s="220"/>
      <c r="L148" s="220"/>
      <c r="M148" s="220"/>
      <c r="N148" s="220"/>
    </row>
    <row r="149" spans="2:14" x14ac:dyDescent="0.2">
      <c r="B149" s="356"/>
      <c r="C149" s="220"/>
      <c r="D149" s="220"/>
      <c r="E149" s="220"/>
      <c r="F149" s="220"/>
      <c r="G149" s="220"/>
      <c r="H149" s="220"/>
      <c r="I149" s="220"/>
      <c r="J149" s="220"/>
      <c r="K149" s="220"/>
      <c r="L149" s="220"/>
      <c r="M149" s="220"/>
      <c r="N149" s="220"/>
    </row>
    <row r="152" spans="2:14" x14ac:dyDescent="0.2">
      <c r="B152" s="123" t="s">
        <v>237</v>
      </c>
    </row>
    <row r="153" spans="2:14" x14ac:dyDescent="0.2">
      <c r="B153" s="220"/>
      <c r="C153" s="220" t="s">
        <v>115</v>
      </c>
      <c r="D153" s="220" t="s">
        <v>116</v>
      </c>
      <c r="E153" s="220" t="s">
        <v>117</v>
      </c>
      <c r="F153" s="220" t="s">
        <v>118</v>
      </c>
      <c r="G153" s="220" t="s">
        <v>119</v>
      </c>
      <c r="H153" s="220" t="s">
        <v>120</v>
      </c>
      <c r="I153" s="220" t="s">
        <v>121</v>
      </c>
      <c r="J153" s="220" t="s">
        <v>122</v>
      </c>
      <c r="K153" s="220" t="s">
        <v>123</v>
      </c>
      <c r="L153" s="220" t="s">
        <v>124</v>
      </c>
      <c r="M153" s="220" t="s">
        <v>125</v>
      </c>
      <c r="N153" s="220" t="s">
        <v>126</v>
      </c>
    </row>
    <row r="154" spans="2:14" x14ac:dyDescent="0.2">
      <c r="B154" s="354">
        <v>44836</v>
      </c>
      <c r="C154" s="220"/>
      <c r="D154" s="220"/>
      <c r="E154" s="220"/>
      <c r="F154" s="220" t="s">
        <v>133</v>
      </c>
      <c r="G154" s="220"/>
      <c r="H154" s="220"/>
      <c r="I154" s="220"/>
      <c r="J154" s="220"/>
      <c r="K154" s="220"/>
      <c r="L154" s="220"/>
      <c r="M154" s="220" t="s">
        <v>157</v>
      </c>
      <c r="N154" s="220"/>
    </row>
    <row r="155" spans="2:14" x14ac:dyDescent="0.2">
      <c r="B155" s="355"/>
      <c r="C155" s="220"/>
      <c r="D155" s="220"/>
      <c r="E155" s="220"/>
      <c r="F155" s="220"/>
      <c r="G155" s="220"/>
      <c r="H155" s="220"/>
      <c r="I155" s="220"/>
      <c r="J155" s="220"/>
      <c r="K155" s="220"/>
      <c r="L155" s="220"/>
      <c r="M155" s="220" t="s">
        <v>157</v>
      </c>
      <c r="N155" s="220"/>
    </row>
    <row r="156" spans="2:14" x14ac:dyDescent="0.2">
      <c r="B156" s="355"/>
      <c r="C156" s="220"/>
      <c r="D156" s="220"/>
      <c r="E156" s="220"/>
      <c r="F156" s="220"/>
      <c r="G156" s="220"/>
      <c r="H156" s="220"/>
      <c r="I156" s="220"/>
      <c r="J156" s="220"/>
      <c r="K156" s="220"/>
      <c r="L156" s="220"/>
      <c r="M156" s="220"/>
      <c r="N156" s="220"/>
    </row>
    <row r="157" spans="2:14" x14ac:dyDescent="0.2">
      <c r="B157" s="355"/>
      <c r="C157" s="220"/>
      <c r="D157" s="220"/>
      <c r="E157" s="220"/>
      <c r="F157" s="220"/>
      <c r="G157" s="220"/>
      <c r="H157" s="220"/>
      <c r="I157" s="220"/>
      <c r="J157" s="220"/>
      <c r="K157" s="220"/>
      <c r="L157" s="220"/>
      <c r="M157" s="220"/>
      <c r="N157" s="220"/>
    </row>
    <row r="158" spans="2:14" x14ac:dyDescent="0.2">
      <c r="B158" s="355"/>
      <c r="C158" s="220"/>
      <c r="D158" s="220"/>
      <c r="E158" s="220"/>
      <c r="F158" s="220"/>
      <c r="G158" s="220"/>
      <c r="H158" s="220"/>
      <c r="I158" s="220"/>
      <c r="J158" s="220"/>
      <c r="K158" s="220"/>
      <c r="L158" s="220"/>
      <c r="M158" s="220"/>
      <c r="N158" s="220"/>
    </row>
    <row r="159" spans="2:14" x14ac:dyDescent="0.2">
      <c r="B159" s="355"/>
      <c r="C159" s="220"/>
      <c r="D159" s="220"/>
      <c r="E159" s="220"/>
      <c r="F159" s="220"/>
      <c r="G159" s="220"/>
      <c r="H159" s="220"/>
      <c r="I159" s="220"/>
      <c r="J159" s="220"/>
      <c r="K159" s="220"/>
      <c r="L159" s="220"/>
      <c r="M159" s="220"/>
      <c r="N159" s="220"/>
    </row>
    <row r="160" spans="2:14" x14ac:dyDescent="0.2">
      <c r="B160" s="355"/>
      <c r="C160" s="220"/>
      <c r="D160" s="220"/>
      <c r="E160" s="220"/>
      <c r="F160" s="220"/>
      <c r="G160" s="220"/>
      <c r="H160" s="220"/>
      <c r="I160" s="220"/>
      <c r="J160" s="220"/>
      <c r="K160" s="220"/>
      <c r="L160" s="220"/>
      <c r="M160" s="220"/>
      <c r="N160" s="220"/>
    </row>
    <row r="161" spans="2:14" x14ac:dyDescent="0.2">
      <c r="B161" s="356"/>
      <c r="C161" s="220"/>
      <c r="D161" s="220"/>
      <c r="E161" s="220"/>
      <c r="F161" s="220"/>
      <c r="G161" s="220"/>
      <c r="H161" s="220"/>
      <c r="I161" s="220"/>
      <c r="J161" s="220"/>
      <c r="K161" s="220"/>
      <c r="L161" s="220"/>
      <c r="M161" s="220"/>
      <c r="N161" s="220"/>
    </row>
    <row r="164" spans="2:14" x14ac:dyDescent="0.2">
      <c r="B164" s="123" t="s">
        <v>241</v>
      </c>
    </row>
    <row r="165" spans="2:14" x14ac:dyDescent="0.2">
      <c r="B165" s="220"/>
      <c r="C165" s="220" t="s">
        <v>115</v>
      </c>
      <c r="D165" s="220" t="s">
        <v>116</v>
      </c>
      <c r="E165" s="220" t="s">
        <v>117</v>
      </c>
      <c r="F165" s="220" t="s">
        <v>118</v>
      </c>
      <c r="G165" s="220" t="s">
        <v>119</v>
      </c>
      <c r="H165" s="220" t="s">
        <v>120</v>
      </c>
      <c r="I165" s="220" t="s">
        <v>121</v>
      </c>
      <c r="J165" s="220" t="s">
        <v>122</v>
      </c>
      <c r="K165" s="220" t="s">
        <v>123</v>
      </c>
      <c r="L165" s="220" t="s">
        <v>124</v>
      </c>
      <c r="M165" s="220" t="s">
        <v>125</v>
      </c>
      <c r="N165" s="220" t="s">
        <v>126</v>
      </c>
    </row>
    <row r="166" spans="2:14" x14ac:dyDescent="0.2">
      <c r="B166" s="354">
        <v>44850</v>
      </c>
      <c r="C166" s="220"/>
      <c r="D166" s="220"/>
      <c r="E166" s="220"/>
      <c r="F166" s="220"/>
      <c r="G166" s="220" t="s">
        <v>242</v>
      </c>
      <c r="H166" s="220"/>
      <c r="I166" s="220" t="s">
        <v>136</v>
      </c>
      <c r="J166" s="220"/>
      <c r="K166" s="220" t="s">
        <v>144</v>
      </c>
      <c r="L166" s="220"/>
      <c r="M166" s="220"/>
      <c r="N166" s="220" t="s">
        <v>181</v>
      </c>
    </row>
    <row r="167" spans="2:14" x14ac:dyDescent="0.2">
      <c r="B167" s="355"/>
      <c r="C167" s="220"/>
      <c r="D167" s="220"/>
      <c r="E167" s="220"/>
      <c r="F167" s="220"/>
      <c r="G167" s="220" t="s">
        <v>243</v>
      </c>
      <c r="H167" s="220"/>
      <c r="I167" s="220" t="s">
        <v>136</v>
      </c>
      <c r="J167" s="220"/>
      <c r="K167" s="220" t="s">
        <v>144</v>
      </c>
      <c r="L167" s="220"/>
      <c r="M167" s="220"/>
      <c r="N167" s="220"/>
    </row>
    <row r="168" spans="2:14" x14ac:dyDescent="0.2">
      <c r="B168" s="355"/>
      <c r="C168" s="220"/>
      <c r="D168" s="220"/>
      <c r="E168" s="220"/>
      <c r="F168" s="220"/>
      <c r="G168" s="220"/>
      <c r="H168" s="220"/>
      <c r="I168" s="220"/>
      <c r="J168" s="220"/>
      <c r="K168" s="220"/>
      <c r="L168" s="220"/>
      <c r="M168" s="220"/>
      <c r="N168" s="220"/>
    </row>
    <row r="169" spans="2:14" x14ac:dyDescent="0.2">
      <c r="B169" s="355"/>
      <c r="C169" s="220"/>
      <c r="D169" s="220"/>
      <c r="E169" s="220"/>
      <c r="F169" s="220"/>
      <c r="G169" s="220"/>
      <c r="H169" s="220"/>
      <c r="I169" s="220"/>
      <c r="J169" s="220"/>
      <c r="K169" s="220"/>
      <c r="L169" s="220"/>
      <c r="M169" s="220"/>
      <c r="N169" s="220"/>
    </row>
    <row r="170" spans="2:14" x14ac:dyDescent="0.2">
      <c r="B170" s="355"/>
      <c r="C170" s="220"/>
      <c r="D170" s="220"/>
      <c r="E170" s="220"/>
      <c r="F170" s="220"/>
      <c r="G170" s="220"/>
      <c r="H170" s="220"/>
      <c r="I170" s="220"/>
      <c r="J170" s="220"/>
      <c r="K170" s="220"/>
      <c r="L170" s="220"/>
      <c r="M170" s="220"/>
      <c r="N170" s="220"/>
    </row>
    <row r="171" spans="2:14" x14ac:dyDescent="0.2">
      <c r="B171" s="355"/>
      <c r="C171" s="220"/>
      <c r="D171" s="220"/>
      <c r="E171" s="220"/>
      <c r="F171" s="220"/>
      <c r="G171" s="220"/>
      <c r="H171" s="220"/>
      <c r="I171" s="220"/>
      <c r="J171" s="220"/>
      <c r="K171" s="220"/>
      <c r="L171" s="220"/>
      <c r="M171" s="220"/>
      <c r="N171" s="220"/>
    </row>
    <row r="172" spans="2:14" x14ac:dyDescent="0.2">
      <c r="B172" s="355"/>
      <c r="C172" s="220"/>
      <c r="D172" s="220"/>
      <c r="E172" s="220"/>
      <c r="F172" s="220"/>
      <c r="G172" s="220"/>
      <c r="H172" s="220"/>
      <c r="I172" s="220"/>
      <c r="J172" s="220"/>
      <c r="K172" s="220"/>
      <c r="L172" s="220"/>
      <c r="M172" s="220"/>
      <c r="N172" s="220"/>
    </row>
    <row r="173" spans="2:14" x14ac:dyDescent="0.2">
      <c r="B173" s="356"/>
      <c r="C173" s="220"/>
      <c r="D173" s="220"/>
      <c r="E173" s="220"/>
      <c r="F173" s="220"/>
      <c r="G173" s="220"/>
      <c r="H173" s="220"/>
      <c r="I173" s="220"/>
      <c r="J173" s="220"/>
      <c r="K173" s="220"/>
      <c r="L173" s="220"/>
      <c r="M173" s="220"/>
      <c r="N173" s="220"/>
    </row>
    <row r="176" spans="2:14" x14ac:dyDescent="0.2">
      <c r="B176" s="123" t="s">
        <v>250</v>
      </c>
    </row>
    <row r="177" spans="2:14" x14ac:dyDescent="0.2">
      <c r="B177" s="220"/>
      <c r="C177" s="220" t="s">
        <v>115</v>
      </c>
      <c r="D177" s="220" t="s">
        <v>116</v>
      </c>
      <c r="E177" s="220" t="s">
        <v>117</v>
      </c>
      <c r="F177" s="220" t="s">
        <v>118</v>
      </c>
      <c r="G177" s="220" t="s">
        <v>119</v>
      </c>
      <c r="H177" s="220" t="s">
        <v>120</v>
      </c>
      <c r="I177" s="220" t="s">
        <v>121</v>
      </c>
      <c r="J177" s="220" t="s">
        <v>122</v>
      </c>
      <c r="K177" s="220" t="s">
        <v>123</v>
      </c>
      <c r="L177" s="220" t="s">
        <v>124</v>
      </c>
      <c r="M177" s="220" t="s">
        <v>125</v>
      </c>
      <c r="N177" s="220" t="s">
        <v>126</v>
      </c>
    </row>
    <row r="178" spans="2:14" x14ac:dyDescent="0.2">
      <c r="B178" s="354">
        <v>44857</v>
      </c>
      <c r="C178" s="220" t="s">
        <v>257</v>
      </c>
      <c r="D178" s="220" t="s">
        <v>252</v>
      </c>
      <c r="E178" s="220"/>
      <c r="F178" s="220"/>
      <c r="G178" s="220"/>
      <c r="H178" s="220"/>
      <c r="I178" s="220"/>
      <c r="J178" s="220"/>
      <c r="K178" s="220" t="s">
        <v>251</v>
      </c>
      <c r="L178" s="220" t="s">
        <v>259</v>
      </c>
      <c r="M178" s="220"/>
      <c r="N178" s="220"/>
    </row>
    <row r="179" spans="2:14" x14ac:dyDescent="0.2">
      <c r="B179" s="355"/>
      <c r="C179" s="220" t="s">
        <v>258</v>
      </c>
      <c r="D179" s="220" t="s">
        <v>253</v>
      </c>
      <c r="E179" s="220"/>
      <c r="F179" s="220"/>
      <c r="G179" s="220"/>
      <c r="H179" s="220"/>
      <c r="I179" s="220"/>
      <c r="J179" s="220"/>
      <c r="K179" s="220"/>
      <c r="L179" s="220" t="s">
        <v>259</v>
      </c>
      <c r="M179" s="220"/>
      <c r="N179" s="220"/>
    </row>
    <row r="180" spans="2:14" x14ac:dyDescent="0.2">
      <c r="B180" s="355"/>
      <c r="C180" s="220"/>
      <c r="D180" s="220" t="s">
        <v>254</v>
      </c>
      <c r="E180" s="220"/>
      <c r="F180" s="220"/>
      <c r="G180" s="220"/>
      <c r="H180" s="220"/>
      <c r="I180" s="220"/>
      <c r="J180" s="220"/>
      <c r="K180" s="220"/>
      <c r="L180" s="220" t="s">
        <v>259</v>
      </c>
      <c r="M180" s="220"/>
      <c r="N180" s="220"/>
    </row>
    <row r="181" spans="2:14" x14ac:dyDescent="0.2">
      <c r="B181" s="355"/>
      <c r="C181" s="220"/>
      <c r="D181" s="220" t="s">
        <v>255</v>
      </c>
      <c r="E181" s="220"/>
      <c r="F181" s="220"/>
      <c r="G181" s="220"/>
      <c r="H181" s="220"/>
      <c r="I181" s="220"/>
      <c r="J181" s="220"/>
      <c r="K181" s="220"/>
      <c r="L181" s="220" t="s">
        <v>259</v>
      </c>
      <c r="M181" s="220"/>
      <c r="N181" s="220"/>
    </row>
    <row r="182" spans="2:14" x14ac:dyDescent="0.2">
      <c r="B182" s="355"/>
      <c r="C182" s="220"/>
      <c r="D182" s="123" t="s">
        <v>256</v>
      </c>
      <c r="E182" s="220"/>
      <c r="F182" s="220"/>
      <c r="G182" s="220"/>
      <c r="H182" s="220"/>
      <c r="I182" s="220"/>
      <c r="J182" s="220"/>
      <c r="K182" s="220"/>
      <c r="L182" s="220"/>
      <c r="M182" s="220"/>
      <c r="N182" s="220"/>
    </row>
    <row r="183" spans="2:14" x14ac:dyDescent="0.2">
      <c r="B183" s="355"/>
      <c r="C183" s="220"/>
      <c r="E183" s="220"/>
      <c r="F183" s="220"/>
      <c r="G183" s="220"/>
      <c r="H183" s="220"/>
      <c r="I183" s="220"/>
      <c r="J183" s="220"/>
      <c r="K183" s="220"/>
      <c r="L183" s="220"/>
      <c r="M183" s="220"/>
      <c r="N183" s="220"/>
    </row>
    <row r="184" spans="2:14" x14ac:dyDescent="0.2">
      <c r="B184" s="355"/>
      <c r="C184" s="220"/>
      <c r="E184" s="220"/>
      <c r="F184" s="220"/>
      <c r="G184" s="220"/>
      <c r="H184" s="220"/>
      <c r="I184" s="220"/>
      <c r="J184" s="220"/>
      <c r="K184" s="220"/>
      <c r="L184" s="220"/>
      <c r="M184" s="220"/>
      <c r="N184" s="220"/>
    </row>
    <row r="185" spans="2:14" x14ac:dyDescent="0.2">
      <c r="B185" s="356"/>
      <c r="C185" s="220"/>
      <c r="E185" s="220"/>
      <c r="F185" s="220"/>
      <c r="G185" s="220"/>
      <c r="H185" s="220"/>
      <c r="I185" s="220"/>
      <c r="J185" s="220"/>
      <c r="K185" s="220"/>
      <c r="L185" s="220"/>
      <c r="M185" s="220"/>
      <c r="N185" s="220"/>
    </row>
    <row r="188" spans="2:14" x14ac:dyDescent="0.2">
      <c r="B188" s="123" t="s">
        <v>268</v>
      </c>
    </row>
    <row r="189" spans="2:14" x14ac:dyDescent="0.2">
      <c r="B189" s="220"/>
      <c r="C189" s="220" t="s">
        <v>115</v>
      </c>
      <c r="D189" s="220" t="s">
        <v>116</v>
      </c>
      <c r="E189" s="220" t="s">
        <v>117</v>
      </c>
      <c r="F189" s="220" t="s">
        <v>118</v>
      </c>
      <c r="G189" s="220" t="s">
        <v>119</v>
      </c>
      <c r="H189" s="220" t="s">
        <v>120</v>
      </c>
      <c r="I189" s="220" t="s">
        <v>121</v>
      </c>
      <c r="J189" s="220" t="s">
        <v>122</v>
      </c>
      <c r="K189" s="220" t="s">
        <v>123</v>
      </c>
      <c r="L189" s="220" t="s">
        <v>124</v>
      </c>
      <c r="M189" s="220" t="s">
        <v>125</v>
      </c>
      <c r="N189" s="220" t="s">
        <v>126</v>
      </c>
    </row>
    <row r="190" spans="2:14" x14ac:dyDescent="0.2">
      <c r="B190" s="354">
        <v>44864</v>
      </c>
      <c r="C190" s="220" t="s">
        <v>273</v>
      </c>
      <c r="D190" s="220" t="s">
        <v>277</v>
      </c>
      <c r="E190" s="220"/>
      <c r="F190" s="220" t="s">
        <v>269</v>
      </c>
      <c r="G190" s="220"/>
      <c r="H190" s="220"/>
      <c r="I190" s="220" t="s">
        <v>275</v>
      </c>
      <c r="J190" s="220" t="s">
        <v>271</v>
      </c>
      <c r="K190" s="220"/>
      <c r="L190" s="220"/>
      <c r="M190" s="220" t="s">
        <v>278</v>
      </c>
      <c r="N190" s="220"/>
    </row>
    <row r="191" spans="2:14" x14ac:dyDescent="0.2">
      <c r="B191" s="355"/>
      <c r="C191" s="220" t="s">
        <v>274</v>
      </c>
      <c r="D191" s="220"/>
      <c r="E191" s="220"/>
      <c r="F191" s="220" t="s">
        <v>270</v>
      </c>
      <c r="G191" s="220"/>
      <c r="H191" s="220"/>
      <c r="I191" s="220" t="s">
        <v>276</v>
      </c>
      <c r="J191" s="220" t="s">
        <v>272</v>
      </c>
      <c r="K191" s="220"/>
      <c r="L191" s="220"/>
      <c r="M191" s="220" t="s">
        <v>279</v>
      </c>
      <c r="N191" s="220"/>
    </row>
    <row r="192" spans="2:14" x14ac:dyDescent="0.2">
      <c r="B192" s="355"/>
      <c r="C192" s="220"/>
      <c r="D192" s="220"/>
      <c r="E192" s="220"/>
      <c r="F192" s="220"/>
      <c r="G192" s="220"/>
      <c r="H192" s="220"/>
      <c r="I192" s="220"/>
      <c r="J192" s="220"/>
      <c r="K192" s="220"/>
      <c r="L192" s="220"/>
      <c r="M192" s="220" t="s">
        <v>280</v>
      </c>
      <c r="N192" s="220"/>
    </row>
    <row r="193" spans="2:14" x14ac:dyDescent="0.2">
      <c r="B193" s="355"/>
      <c r="C193" s="220"/>
      <c r="D193" s="220"/>
      <c r="E193" s="220"/>
      <c r="F193" s="220"/>
      <c r="G193" s="220"/>
      <c r="H193" s="220"/>
      <c r="I193" s="220"/>
      <c r="J193" s="220"/>
      <c r="K193" s="220"/>
      <c r="L193" s="220"/>
      <c r="M193" s="220"/>
      <c r="N193" s="220"/>
    </row>
    <row r="194" spans="2:14" x14ac:dyDescent="0.2">
      <c r="B194" s="355"/>
      <c r="C194" s="220"/>
      <c r="D194" s="220"/>
      <c r="E194" s="220"/>
      <c r="F194" s="220"/>
      <c r="G194" s="220"/>
      <c r="H194" s="220"/>
      <c r="I194" s="220"/>
      <c r="J194" s="220"/>
      <c r="K194" s="220"/>
      <c r="L194" s="220"/>
      <c r="M194" s="220"/>
      <c r="N194" s="220"/>
    </row>
    <row r="195" spans="2:14" x14ac:dyDescent="0.2">
      <c r="B195" s="355"/>
      <c r="C195" s="220"/>
      <c r="D195" s="220"/>
      <c r="E195" s="220"/>
      <c r="F195" s="220"/>
      <c r="G195" s="220"/>
      <c r="H195" s="220"/>
      <c r="I195" s="220"/>
      <c r="J195" s="220"/>
      <c r="K195" s="220"/>
      <c r="L195" s="220"/>
      <c r="M195" s="220"/>
      <c r="N195" s="220"/>
    </row>
    <row r="196" spans="2:14" x14ac:dyDescent="0.2">
      <c r="B196" s="355"/>
      <c r="C196" s="220"/>
      <c r="D196" s="220"/>
      <c r="E196" s="220"/>
      <c r="F196" s="220"/>
      <c r="G196" s="220"/>
      <c r="H196" s="220"/>
      <c r="I196" s="220"/>
      <c r="J196" s="220"/>
      <c r="K196" s="220"/>
      <c r="L196" s="220"/>
      <c r="M196" s="220"/>
      <c r="N196" s="220"/>
    </row>
    <row r="197" spans="2:14" x14ac:dyDescent="0.2">
      <c r="B197" s="356"/>
      <c r="C197" s="220"/>
      <c r="D197" s="220"/>
      <c r="E197" s="220"/>
      <c r="F197" s="220"/>
      <c r="G197" s="220"/>
      <c r="H197" s="220"/>
      <c r="I197" s="220"/>
      <c r="J197" s="220"/>
      <c r="K197" s="220"/>
      <c r="L197" s="220"/>
      <c r="M197" s="220"/>
      <c r="N197" s="220"/>
    </row>
    <row r="201" spans="2:14" x14ac:dyDescent="0.2">
      <c r="B201" s="123" t="s">
        <v>284</v>
      </c>
    </row>
    <row r="202" spans="2:14" x14ac:dyDescent="0.2">
      <c r="B202" s="220"/>
      <c r="C202" s="220" t="s">
        <v>115</v>
      </c>
      <c r="D202" s="220" t="s">
        <v>116</v>
      </c>
      <c r="E202" s="220" t="s">
        <v>117</v>
      </c>
      <c r="F202" s="220" t="s">
        <v>118</v>
      </c>
      <c r="G202" s="220" t="s">
        <v>119</v>
      </c>
      <c r="H202" s="220" t="s">
        <v>120</v>
      </c>
      <c r="I202" s="220" t="s">
        <v>121</v>
      </c>
      <c r="J202" s="220" t="s">
        <v>122</v>
      </c>
      <c r="K202" s="220" t="s">
        <v>123</v>
      </c>
      <c r="L202" s="220" t="s">
        <v>124</v>
      </c>
      <c r="M202" s="220" t="s">
        <v>125</v>
      </c>
      <c r="N202" s="220" t="s">
        <v>126</v>
      </c>
    </row>
    <row r="203" spans="2:14" x14ac:dyDescent="0.2">
      <c r="B203" s="354">
        <v>44871</v>
      </c>
      <c r="C203" s="220"/>
      <c r="D203" s="220"/>
      <c r="E203" s="220"/>
      <c r="F203" s="220"/>
      <c r="G203" s="220"/>
      <c r="H203" s="220" t="s">
        <v>288</v>
      </c>
      <c r="I203" s="220" t="s">
        <v>290</v>
      </c>
      <c r="J203" s="220"/>
      <c r="K203" s="220"/>
      <c r="L203" s="220"/>
      <c r="M203" s="220" t="s">
        <v>286</v>
      </c>
      <c r="N203" s="220" t="s">
        <v>285</v>
      </c>
    </row>
    <row r="204" spans="2:14" x14ac:dyDescent="0.2">
      <c r="B204" s="355"/>
      <c r="C204" s="220"/>
      <c r="D204" s="220"/>
      <c r="E204" s="220"/>
      <c r="F204" s="220"/>
      <c r="G204" s="220"/>
      <c r="H204" s="220" t="s">
        <v>289</v>
      </c>
      <c r="I204" s="220" t="s">
        <v>291</v>
      </c>
      <c r="J204" s="220"/>
      <c r="K204" s="220"/>
      <c r="L204" s="220"/>
      <c r="M204" s="220" t="s">
        <v>286</v>
      </c>
      <c r="N204" s="220"/>
    </row>
    <row r="205" spans="2:14" x14ac:dyDescent="0.2">
      <c r="B205" s="355"/>
      <c r="C205" s="220"/>
      <c r="D205" s="220"/>
      <c r="E205" s="220"/>
      <c r="F205" s="220"/>
      <c r="G205" s="220"/>
      <c r="H205" s="220"/>
      <c r="I205" s="220" t="s">
        <v>292</v>
      </c>
      <c r="J205" s="220"/>
      <c r="K205" s="220"/>
      <c r="L205" s="220"/>
      <c r="M205" s="220" t="s">
        <v>287</v>
      </c>
      <c r="N205" s="220"/>
    </row>
    <row r="206" spans="2:14" x14ac:dyDescent="0.2">
      <c r="B206" s="355"/>
      <c r="C206" s="220"/>
      <c r="D206" s="220"/>
      <c r="E206" s="220"/>
      <c r="F206" s="220"/>
      <c r="G206" s="220"/>
      <c r="H206" s="220"/>
      <c r="I206" s="220" t="s">
        <v>293</v>
      </c>
      <c r="J206" s="220"/>
      <c r="K206" s="220"/>
      <c r="L206" s="220"/>
      <c r="M206" s="220" t="s">
        <v>278</v>
      </c>
      <c r="N206" s="220"/>
    </row>
    <row r="207" spans="2:14" x14ac:dyDescent="0.2">
      <c r="B207" s="355"/>
      <c r="C207" s="220"/>
      <c r="D207" s="220"/>
      <c r="E207" s="220"/>
      <c r="F207" s="220"/>
      <c r="G207" s="220"/>
      <c r="H207" s="220"/>
      <c r="I207" s="220"/>
      <c r="J207" s="220"/>
      <c r="K207" s="220"/>
      <c r="L207" s="220"/>
      <c r="M207" s="220"/>
      <c r="N207" s="220"/>
    </row>
    <row r="208" spans="2:14" x14ac:dyDescent="0.2">
      <c r="B208" s="355"/>
      <c r="C208" s="220"/>
      <c r="D208" s="220"/>
      <c r="E208" s="220"/>
      <c r="F208" s="220"/>
      <c r="G208" s="220"/>
      <c r="H208" s="220"/>
      <c r="I208" s="220"/>
      <c r="J208" s="220"/>
      <c r="K208" s="220"/>
      <c r="L208" s="220"/>
      <c r="M208" s="220"/>
      <c r="N208" s="220"/>
    </row>
    <row r="209" spans="2:14" x14ac:dyDescent="0.2">
      <c r="B209" s="355"/>
      <c r="C209" s="220"/>
      <c r="D209" s="220"/>
      <c r="E209" s="220"/>
      <c r="F209" s="220"/>
      <c r="G209" s="220"/>
      <c r="H209" s="220"/>
      <c r="I209" s="220"/>
      <c r="J209" s="220"/>
      <c r="K209" s="220"/>
      <c r="L209" s="220"/>
      <c r="M209" s="220"/>
      <c r="N209" s="220"/>
    </row>
    <row r="210" spans="2:14" x14ac:dyDescent="0.2">
      <c r="B210" s="356"/>
      <c r="C210" s="220"/>
      <c r="D210" s="220"/>
      <c r="E210" s="220"/>
      <c r="F210" s="220"/>
      <c r="G210" s="220"/>
      <c r="H210" s="220"/>
      <c r="I210" s="220"/>
      <c r="J210" s="220"/>
      <c r="K210" s="220"/>
      <c r="L210" s="220"/>
      <c r="M210" s="220"/>
      <c r="N210" s="220"/>
    </row>
    <row r="213" spans="2:14" x14ac:dyDescent="0.2">
      <c r="B213" s="123" t="s">
        <v>294</v>
      </c>
    </row>
    <row r="214" spans="2:14" x14ac:dyDescent="0.2">
      <c r="B214" s="220"/>
      <c r="C214" s="220" t="s">
        <v>115</v>
      </c>
      <c r="D214" s="220" t="s">
        <v>116</v>
      </c>
      <c r="E214" s="220" t="s">
        <v>117</v>
      </c>
      <c r="F214" s="220" t="s">
        <v>118</v>
      </c>
      <c r="G214" s="220" t="s">
        <v>119</v>
      </c>
      <c r="H214" s="220" t="s">
        <v>120</v>
      </c>
      <c r="I214" s="220" t="s">
        <v>121</v>
      </c>
      <c r="J214" s="220" t="s">
        <v>122</v>
      </c>
      <c r="K214" s="220" t="s">
        <v>123</v>
      </c>
      <c r="L214" s="220" t="s">
        <v>124</v>
      </c>
      <c r="M214" s="220" t="s">
        <v>125</v>
      </c>
      <c r="N214" s="220" t="s">
        <v>126</v>
      </c>
    </row>
    <row r="215" spans="2:14" x14ac:dyDescent="0.2">
      <c r="B215" s="354">
        <v>44885</v>
      </c>
      <c r="C215" s="220"/>
      <c r="D215" s="220" t="s">
        <v>298</v>
      </c>
      <c r="E215" s="220"/>
      <c r="F215" s="220"/>
      <c r="G215" s="220"/>
      <c r="H215" s="220" t="s">
        <v>296</v>
      </c>
      <c r="I215" s="220" t="s">
        <v>297</v>
      </c>
      <c r="J215" s="220" t="s">
        <v>295</v>
      </c>
      <c r="K215" s="220"/>
      <c r="L215" s="220"/>
      <c r="M215" s="220"/>
      <c r="N215" s="220" t="s">
        <v>360</v>
      </c>
    </row>
    <row r="216" spans="2:14" x14ac:dyDescent="0.2">
      <c r="B216" s="355"/>
      <c r="C216" s="220"/>
      <c r="D216" s="220" t="s">
        <v>299</v>
      </c>
      <c r="E216" s="220"/>
      <c r="F216" s="220"/>
      <c r="G216" s="220"/>
      <c r="H216" s="220"/>
      <c r="I216" s="220"/>
      <c r="J216" s="220" t="s">
        <v>295</v>
      </c>
      <c r="K216" s="220"/>
      <c r="L216" s="220"/>
      <c r="M216" s="220"/>
      <c r="N216" s="220"/>
    </row>
    <row r="217" spans="2:14" x14ac:dyDescent="0.2">
      <c r="B217" s="355"/>
      <c r="C217" s="220"/>
      <c r="D217" s="220"/>
      <c r="E217" s="220"/>
      <c r="F217" s="220"/>
      <c r="G217" s="220"/>
      <c r="H217" s="220"/>
      <c r="I217" s="220"/>
      <c r="J217" s="220"/>
      <c r="K217" s="220"/>
      <c r="L217" s="220"/>
      <c r="M217" s="220"/>
      <c r="N217" s="220"/>
    </row>
    <row r="218" spans="2:14" x14ac:dyDescent="0.2">
      <c r="B218" s="355"/>
      <c r="C218" s="220"/>
      <c r="D218" s="220"/>
      <c r="E218" s="220"/>
      <c r="F218" s="220"/>
      <c r="G218" s="220"/>
      <c r="H218" s="220"/>
      <c r="I218" s="220"/>
      <c r="J218" s="220"/>
      <c r="K218" s="220"/>
      <c r="L218" s="220"/>
      <c r="M218" s="220"/>
      <c r="N218" s="220"/>
    </row>
    <row r="219" spans="2:14" x14ac:dyDescent="0.2">
      <c r="B219" s="355"/>
      <c r="C219" s="220"/>
      <c r="D219" s="220"/>
      <c r="E219" s="220"/>
      <c r="F219" s="220"/>
      <c r="G219" s="220"/>
      <c r="H219" s="220"/>
      <c r="I219" s="220"/>
      <c r="J219" s="220"/>
      <c r="K219" s="220"/>
      <c r="L219" s="220"/>
      <c r="M219" s="220"/>
      <c r="N219" s="220"/>
    </row>
    <row r="220" spans="2:14" x14ac:dyDescent="0.2">
      <c r="B220" s="355"/>
      <c r="C220" s="220"/>
      <c r="D220" s="220"/>
      <c r="E220" s="220"/>
      <c r="F220" s="220"/>
      <c r="G220" s="220"/>
      <c r="H220" s="220"/>
      <c r="I220" s="220"/>
      <c r="J220" s="220"/>
      <c r="K220" s="220"/>
      <c r="L220" s="220"/>
      <c r="M220" s="220"/>
      <c r="N220" s="220"/>
    </row>
    <row r="221" spans="2:14" x14ac:dyDescent="0.2">
      <c r="B221" s="355"/>
      <c r="C221" s="220"/>
      <c r="D221" s="220"/>
      <c r="E221" s="220"/>
      <c r="F221" s="220"/>
      <c r="G221" s="220"/>
      <c r="H221" s="220"/>
      <c r="I221" s="220"/>
      <c r="J221" s="220"/>
      <c r="K221" s="220"/>
      <c r="L221" s="220"/>
      <c r="M221" s="220"/>
      <c r="N221" s="220"/>
    </row>
    <row r="222" spans="2:14" x14ac:dyDescent="0.2">
      <c r="B222" s="356"/>
      <c r="C222" s="220"/>
      <c r="D222" s="220"/>
      <c r="E222" s="220"/>
      <c r="F222" s="220"/>
      <c r="G222" s="220"/>
      <c r="H222" s="220"/>
      <c r="I222" s="220"/>
      <c r="J222" s="220"/>
      <c r="K222" s="220"/>
      <c r="L222" s="220"/>
      <c r="M222" s="220"/>
      <c r="N222" s="220"/>
    </row>
    <row r="225" spans="2:14" x14ac:dyDescent="0.2">
      <c r="B225" s="123" t="s">
        <v>305</v>
      </c>
    </row>
    <row r="226" spans="2:14" x14ac:dyDescent="0.2">
      <c r="B226" s="220"/>
      <c r="C226" s="220" t="s">
        <v>115</v>
      </c>
      <c r="D226" s="220" t="s">
        <v>116</v>
      </c>
      <c r="E226" s="220" t="s">
        <v>117</v>
      </c>
      <c r="F226" s="220" t="s">
        <v>118</v>
      </c>
      <c r="G226" s="220" t="s">
        <v>119</v>
      </c>
      <c r="H226" s="220" t="s">
        <v>120</v>
      </c>
      <c r="I226" s="220" t="s">
        <v>121</v>
      </c>
      <c r="J226" s="220" t="s">
        <v>122</v>
      </c>
      <c r="K226" s="220" t="s">
        <v>123</v>
      </c>
      <c r="L226" s="220" t="s">
        <v>124</v>
      </c>
      <c r="M226" s="220" t="s">
        <v>125</v>
      </c>
      <c r="N226" s="220" t="s">
        <v>126</v>
      </c>
    </row>
    <row r="227" spans="2:14" x14ac:dyDescent="0.2">
      <c r="B227" s="354">
        <v>44892</v>
      </c>
      <c r="C227" s="220"/>
      <c r="D227" s="220" t="s">
        <v>306</v>
      </c>
      <c r="E227" s="220"/>
      <c r="F227" s="220"/>
      <c r="G227" s="220" t="s">
        <v>309</v>
      </c>
      <c r="H227" s="220"/>
      <c r="I227" s="220"/>
      <c r="J227" s="220"/>
      <c r="K227" s="220"/>
      <c r="L227" s="220" t="s">
        <v>307</v>
      </c>
      <c r="M227" s="220"/>
      <c r="N227" s="220" t="s">
        <v>310</v>
      </c>
    </row>
    <row r="228" spans="2:14" x14ac:dyDescent="0.2">
      <c r="B228" s="355"/>
      <c r="C228" s="220"/>
      <c r="D228" s="220"/>
      <c r="E228" s="220"/>
      <c r="F228" s="220"/>
      <c r="G228" s="220"/>
      <c r="H228" s="220"/>
      <c r="I228" s="220"/>
      <c r="J228" s="220"/>
      <c r="K228" s="220"/>
      <c r="L228" s="220" t="s">
        <v>307</v>
      </c>
      <c r="M228" s="220"/>
      <c r="N228" s="220" t="s">
        <v>311</v>
      </c>
    </row>
    <row r="229" spans="2:14" x14ac:dyDescent="0.2">
      <c r="B229" s="355"/>
      <c r="C229" s="220"/>
      <c r="D229" s="220"/>
      <c r="E229" s="220"/>
      <c r="F229" s="220"/>
      <c r="G229" s="220"/>
      <c r="H229" s="220"/>
      <c r="I229" s="220"/>
      <c r="J229" s="220"/>
      <c r="K229" s="220"/>
      <c r="L229" s="220" t="s">
        <v>308</v>
      </c>
      <c r="M229" s="220"/>
      <c r="N229" s="220" t="s">
        <v>312</v>
      </c>
    </row>
    <row r="230" spans="2:14" x14ac:dyDescent="0.2">
      <c r="B230" s="355"/>
      <c r="C230" s="220"/>
      <c r="D230" s="220"/>
      <c r="E230" s="220"/>
      <c r="F230" s="220"/>
      <c r="G230" s="220"/>
      <c r="H230" s="220"/>
      <c r="I230" s="220"/>
      <c r="J230" s="220"/>
      <c r="K230" s="220"/>
      <c r="L230" s="220"/>
      <c r="M230" s="220"/>
      <c r="N230" s="220" t="s">
        <v>313</v>
      </c>
    </row>
    <row r="231" spans="2:14" x14ac:dyDescent="0.2">
      <c r="B231" s="355"/>
      <c r="C231" s="220"/>
      <c r="D231" s="220"/>
      <c r="E231" s="220"/>
      <c r="F231" s="220"/>
      <c r="G231" s="220"/>
      <c r="H231" s="220"/>
      <c r="I231" s="220"/>
      <c r="J231" s="220"/>
      <c r="K231" s="220"/>
      <c r="L231" s="220"/>
      <c r="M231" s="220"/>
      <c r="N231" s="220" t="s">
        <v>314</v>
      </c>
    </row>
    <row r="232" spans="2:14" x14ac:dyDescent="0.2">
      <c r="B232" s="355"/>
      <c r="C232" s="220"/>
      <c r="D232" s="220"/>
      <c r="E232" s="220"/>
      <c r="F232" s="220"/>
      <c r="G232" s="220"/>
      <c r="H232" s="220"/>
      <c r="I232" s="220"/>
      <c r="J232" s="220"/>
      <c r="K232" s="220"/>
      <c r="L232" s="220"/>
      <c r="M232" s="220"/>
      <c r="N232" s="220" t="s">
        <v>315</v>
      </c>
    </row>
    <row r="233" spans="2:14" x14ac:dyDescent="0.2">
      <c r="B233" s="355"/>
      <c r="C233" s="220"/>
      <c r="D233" s="220"/>
      <c r="E233" s="220"/>
      <c r="F233" s="220"/>
      <c r="G233" s="220"/>
      <c r="H233" s="220"/>
      <c r="I233" s="220"/>
      <c r="J233" s="220"/>
      <c r="K233" s="220"/>
      <c r="L233" s="220"/>
      <c r="M233" s="220"/>
      <c r="N233" s="220"/>
    </row>
    <row r="234" spans="2:14" x14ac:dyDescent="0.2">
      <c r="B234" s="356"/>
      <c r="C234" s="220"/>
      <c r="D234" s="220"/>
      <c r="E234" s="220"/>
      <c r="F234" s="220"/>
      <c r="G234" s="220"/>
      <c r="H234" s="220"/>
      <c r="I234" s="220"/>
      <c r="J234" s="220"/>
      <c r="K234" s="220"/>
      <c r="L234" s="220"/>
      <c r="M234" s="220"/>
      <c r="N234" s="220"/>
    </row>
    <row r="237" spans="2:14" x14ac:dyDescent="0.2">
      <c r="B237" s="123" t="s">
        <v>318</v>
      </c>
    </row>
    <row r="238" spans="2:14" x14ac:dyDescent="0.2">
      <c r="B238" s="220"/>
      <c r="C238" s="220" t="s">
        <v>115</v>
      </c>
      <c r="D238" s="220" t="s">
        <v>116</v>
      </c>
      <c r="E238" s="220" t="s">
        <v>117</v>
      </c>
      <c r="F238" s="220" t="s">
        <v>118</v>
      </c>
      <c r="G238" s="220" t="s">
        <v>119</v>
      </c>
      <c r="H238" s="220" t="s">
        <v>120</v>
      </c>
      <c r="I238" s="220" t="s">
        <v>121</v>
      </c>
      <c r="J238" s="220" t="s">
        <v>122</v>
      </c>
      <c r="K238" s="220" t="s">
        <v>123</v>
      </c>
      <c r="L238" s="220" t="s">
        <v>124</v>
      </c>
      <c r="M238" s="220" t="s">
        <v>125</v>
      </c>
      <c r="N238" s="220" t="s">
        <v>126</v>
      </c>
    </row>
    <row r="239" spans="2:14" x14ac:dyDescent="0.2">
      <c r="B239" s="354">
        <v>44899</v>
      </c>
      <c r="C239" s="220"/>
      <c r="D239" s="220" t="s">
        <v>306</v>
      </c>
      <c r="E239" s="220" t="s">
        <v>319</v>
      </c>
      <c r="F239" s="220" t="s">
        <v>321</v>
      </c>
      <c r="G239" s="220"/>
      <c r="H239" s="220"/>
      <c r="I239" s="220"/>
      <c r="J239" s="220"/>
      <c r="K239" s="220"/>
      <c r="L239" s="220"/>
      <c r="M239" s="220"/>
      <c r="N239" s="220"/>
    </row>
    <row r="240" spans="2:14" x14ac:dyDescent="0.2">
      <c r="B240" s="355"/>
      <c r="C240" s="220"/>
      <c r="D240" s="220"/>
      <c r="E240" s="220" t="s">
        <v>319</v>
      </c>
      <c r="F240" s="220"/>
      <c r="G240" s="220"/>
      <c r="H240" s="220"/>
      <c r="I240" s="220"/>
      <c r="J240" s="220"/>
      <c r="K240" s="220"/>
      <c r="L240" s="220"/>
      <c r="M240" s="220"/>
      <c r="N240" s="220"/>
    </row>
    <row r="241" spans="2:14" x14ac:dyDescent="0.2">
      <c r="B241" s="355"/>
      <c r="C241" s="220"/>
      <c r="D241" s="220"/>
      <c r="E241" s="220" t="s">
        <v>319</v>
      </c>
      <c r="F241" s="220"/>
      <c r="G241" s="220"/>
      <c r="H241" s="220"/>
      <c r="I241" s="220"/>
      <c r="J241" s="220"/>
      <c r="K241" s="220"/>
      <c r="L241" s="220"/>
      <c r="M241" s="220"/>
      <c r="N241" s="220"/>
    </row>
    <row r="242" spans="2:14" x14ac:dyDescent="0.2">
      <c r="B242" s="355"/>
      <c r="C242" s="220"/>
      <c r="D242" s="220"/>
      <c r="E242" s="220" t="s">
        <v>320</v>
      </c>
      <c r="F242" s="220"/>
      <c r="G242" s="220"/>
      <c r="H242" s="220"/>
      <c r="I242" s="220"/>
      <c r="J242" s="220"/>
      <c r="K242" s="220"/>
      <c r="L242" s="220"/>
      <c r="M242" s="220"/>
      <c r="N242" s="220"/>
    </row>
    <row r="243" spans="2:14" x14ac:dyDescent="0.2">
      <c r="B243" s="355"/>
      <c r="C243" s="220"/>
      <c r="D243" s="220"/>
      <c r="E243" s="220" t="s">
        <v>320</v>
      </c>
      <c r="F243" s="220"/>
      <c r="G243" s="220"/>
      <c r="H243" s="220"/>
      <c r="I243" s="220"/>
      <c r="J243" s="220"/>
      <c r="K243" s="220"/>
      <c r="L243" s="220"/>
      <c r="M243" s="220"/>
      <c r="N243" s="220"/>
    </row>
    <row r="244" spans="2:14" x14ac:dyDescent="0.2">
      <c r="B244" s="355"/>
      <c r="C244" s="220"/>
      <c r="D244" s="220"/>
      <c r="E244" s="220"/>
      <c r="F244" s="220"/>
      <c r="G244" s="220"/>
      <c r="H244" s="220"/>
      <c r="I244" s="220"/>
      <c r="J244" s="220"/>
      <c r="K244" s="220"/>
      <c r="L244" s="220"/>
      <c r="M244" s="220"/>
      <c r="N244" s="220"/>
    </row>
    <row r="245" spans="2:14" x14ac:dyDescent="0.2">
      <c r="B245" s="355"/>
      <c r="C245" s="220"/>
      <c r="D245" s="220"/>
      <c r="E245" s="220"/>
      <c r="F245" s="220"/>
      <c r="G245" s="220"/>
      <c r="H245" s="220"/>
      <c r="I245" s="220"/>
      <c r="J245" s="220"/>
      <c r="K245" s="220"/>
      <c r="L245" s="220"/>
      <c r="M245" s="220"/>
      <c r="N245" s="220"/>
    </row>
    <row r="246" spans="2:14" x14ac:dyDescent="0.2">
      <c r="B246" s="356"/>
      <c r="C246" s="220"/>
      <c r="D246" s="220"/>
      <c r="E246" s="220"/>
      <c r="F246" s="220"/>
      <c r="G246" s="220"/>
      <c r="H246" s="220"/>
      <c r="I246" s="220"/>
      <c r="J246" s="220"/>
      <c r="K246" s="220"/>
      <c r="L246" s="220"/>
      <c r="M246" s="220"/>
      <c r="N246" s="220"/>
    </row>
    <row r="249" spans="2:14" x14ac:dyDescent="0.2">
      <c r="B249" s="123" t="s">
        <v>326</v>
      </c>
    </row>
    <row r="250" spans="2:14" x14ac:dyDescent="0.2">
      <c r="B250" s="220"/>
      <c r="C250" s="220" t="s">
        <v>115</v>
      </c>
      <c r="D250" s="220" t="s">
        <v>116</v>
      </c>
      <c r="E250" s="220" t="s">
        <v>117</v>
      </c>
      <c r="F250" s="220" t="s">
        <v>118</v>
      </c>
      <c r="G250" s="220" t="s">
        <v>119</v>
      </c>
      <c r="H250" s="220" t="s">
        <v>120</v>
      </c>
      <c r="I250" s="220" t="s">
        <v>121</v>
      </c>
      <c r="J250" s="220" t="s">
        <v>122</v>
      </c>
      <c r="K250" s="220" t="s">
        <v>123</v>
      </c>
      <c r="L250" s="220" t="s">
        <v>124</v>
      </c>
      <c r="M250" s="220" t="s">
        <v>125</v>
      </c>
      <c r="N250" s="220" t="s">
        <v>126</v>
      </c>
    </row>
    <row r="251" spans="2:14" x14ac:dyDescent="0.2">
      <c r="B251" s="354">
        <v>44906</v>
      </c>
      <c r="C251" s="220"/>
      <c r="D251" s="220" t="s">
        <v>306</v>
      </c>
      <c r="E251" s="220" t="s">
        <v>359</v>
      </c>
      <c r="F251" s="220"/>
      <c r="G251" s="220"/>
      <c r="H251" s="220" t="s">
        <v>329</v>
      </c>
      <c r="I251" s="220"/>
      <c r="J251" s="220" t="s">
        <v>334</v>
      </c>
      <c r="K251" s="220"/>
      <c r="L251" s="220" t="s">
        <v>328</v>
      </c>
      <c r="M251" s="220" t="s">
        <v>327</v>
      </c>
      <c r="N251" s="220" t="s">
        <v>333</v>
      </c>
    </row>
    <row r="252" spans="2:14" x14ac:dyDescent="0.2">
      <c r="B252" s="355"/>
      <c r="C252" s="220"/>
      <c r="D252" s="220"/>
      <c r="E252" s="220" t="s">
        <v>359</v>
      </c>
      <c r="F252" s="220"/>
      <c r="G252" s="220"/>
      <c r="H252" s="220" t="s">
        <v>330</v>
      </c>
      <c r="I252" s="220"/>
      <c r="J252" s="220" t="s">
        <v>334</v>
      </c>
      <c r="K252" s="220"/>
      <c r="L252" s="220"/>
      <c r="M252" s="220"/>
      <c r="N252" s="220"/>
    </row>
    <row r="253" spans="2:14" x14ac:dyDescent="0.2">
      <c r="B253" s="355"/>
      <c r="C253" s="220"/>
      <c r="D253" s="220"/>
      <c r="E253" s="220" t="s">
        <v>359</v>
      </c>
      <c r="F253" s="220"/>
      <c r="G253" s="220"/>
      <c r="H253" s="220" t="s">
        <v>331</v>
      </c>
      <c r="I253" s="220"/>
      <c r="J253" s="220" t="s">
        <v>335</v>
      </c>
      <c r="K253" s="220"/>
      <c r="L253" s="220"/>
      <c r="M253" s="220"/>
      <c r="N253" s="220"/>
    </row>
    <row r="254" spans="2:14" x14ac:dyDescent="0.2">
      <c r="B254" s="355"/>
      <c r="C254" s="220"/>
      <c r="D254" s="220"/>
      <c r="E254" s="220"/>
      <c r="F254" s="220"/>
      <c r="G254" s="220"/>
      <c r="H254" s="220" t="s">
        <v>332</v>
      </c>
      <c r="I254" s="220"/>
      <c r="J254" s="220"/>
      <c r="K254" s="220"/>
      <c r="L254" s="220"/>
      <c r="M254" s="220"/>
      <c r="N254" s="220"/>
    </row>
    <row r="255" spans="2:14" x14ac:dyDescent="0.2">
      <c r="B255" s="355"/>
      <c r="C255" s="220"/>
      <c r="D255" s="220"/>
      <c r="E255" s="220"/>
      <c r="F255" s="220"/>
      <c r="G255" s="220"/>
      <c r="H255" s="220"/>
      <c r="I255" s="220"/>
      <c r="J255" s="220"/>
      <c r="K255" s="220"/>
      <c r="L255" s="220"/>
      <c r="M255" s="220"/>
      <c r="N255" s="220"/>
    </row>
    <row r="256" spans="2:14" x14ac:dyDescent="0.2">
      <c r="B256" s="355"/>
      <c r="C256" s="220"/>
      <c r="D256" s="220"/>
      <c r="E256" s="220"/>
      <c r="F256" s="220"/>
      <c r="G256" s="220"/>
      <c r="H256" s="220"/>
      <c r="I256" s="220"/>
      <c r="J256" s="220"/>
      <c r="K256" s="220"/>
      <c r="L256" s="220"/>
      <c r="M256" s="220"/>
      <c r="N256" s="220"/>
    </row>
    <row r="257" spans="2:14" x14ac:dyDescent="0.2">
      <c r="B257" s="355"/>
      <c r="C257" s="220"/>
      <c r="D257" s="220"/>
      <c r="E257" s="220"/>
      <c r="F257" s="220"/>
      <c r="G257" s="220"/>
      <c r="H257" s="220"/>
      <c r="I257" s="220"/>
      <c r="J257" s="220"/>
      <c r="K257" s="220"/>
      <c r="L257" s="220"/>
      <c r="M257" s="220"/>
      <c r="N257" s="220"/>
    </row>
    <row r="258" spans="2:14" x14ac:dyDescent="0.2">
      <c r="B258" s="356"/>
      <c r="C258" s="220"/>
      <c r="D258" s="220"/>
      <c r="E258" s="220"/>
      <c r="F258" s="220"/>
      <c r="G258" s="220"/>
      <c r="H258" s="220"/>
      <c r="I258" s="220"/>
      <c r="J258" s="220"/>
      <c r="K258" s="220"/>
      <c r="L258" s="220"/>
      <c r="M258" s="220"/>
      <c r="N258" s="220"/>
    </row>
    <row r="261" spans="2:14" x14ac:dyDescent="0.2">
      <c r="B261" s="123" t="s">
        <v>342</v>
      </c>
    </row>
    <row r="262" spans="2:14" x14ac:dyDescent="0.2">
      <c r="B262" s="220"/>
      <c r="C262" s="220" t="s">
        <v>115</v>
      </c>
      <c r="D262" s="220" t="s">
        <v>116</v>
      </c>
      <c r="E262" s="220" t="s">
        <v>117</v>
      </c>
      <c r="F262" s="220" t="s">
        <v>118</v>
      </c>
      <c r="G262" s="220" t="s">
        <v>119</v>
      </c>
      <c r="H262" s="220" t="s">
        <v>120</v>
      </c>
      <c r="I262" s="220" t="s">
        <v>121</v>
      </c>
      <c r="J262" s="220" t="s">
        <v>122</v>
      </c>
      <c r="K262" s="220" t="s">
        <v>123</v>
      </c>
      <c r="L262" s="220" t="s">
        <v>124</v>
      </c>
      <c r="M262" s="220" t="s">
        <v>125</v>
      </c>
      <c r="N262" s="220" t="s">
        <v>126</v>
      </c>
    </row>
    <row r="263" spans="2:14" x14ac:dyDescent="0.2">
      <c r="B263" s="354">
        <v>44913</v>
      </c>
      <c r="C263" s="220" t="s">
        <v>257</v>
      </c>
      <c r="D263" s="220" t="s">
        <v>343</v>
      </c>
      <c r="E263" s="220" t="s">
        <v>346</v>
      </c>
      <c r="F263" s="220"/>
      <c r="G263" s="220" t="s">
        <v>349</v>
      </c>
      <c r="H263" s="220" t="s">
        <v>353</v>
      </c>
      <c r="I263" s="220" t="s">
        <v>354</v>
      </c>
      <c r="J263" s="220"/>
      <c r="K263" s="220" t="s">
        <v>352</v>
      </c>
      <c r="L263" s="220"/>
      <c r="M263" s="220" t="s">
        <v>358</v>
      </c>
      <c r="N263" s="220"/>
    </row>
    <row r="264" spans="2:14" x14ac:dyDescent="0.2">
      <c r="B264" s="355"/>
      <c r="C264" s="220" t="s">
        <v>257</v>
      </c>
      <c r="D264" s="220"/>
      <c r="E264" s="220" t="s">
        <v>347</v>
      </c>
      <c r="F264" s="220"/>
      <c r="G264" s="220" t="s">
        <v>349</v>
      </c>
      <c r="H264" s="220"/>
      <c r="I264" s="220" t="s">
        <v>355</v>
      </c>
      <c r="J264" s="220"/>
      <c r="K264" s="220"/>
      <c r="L264" s="220"/>
      <c r="M264" s="220"/>
      <c r="N264" s="220"/>
    </row>
    <row r="265" spans="2:14" x14ac:dyDescent="0.2">
      <c r="B265" s="355"/>
      <c r="C265" s="220" t="s">
        <v>344</v>
      </c>
      <c r="D265" s="220"/>
      <c r="E265" s="220" t="s">
        <v>348</v>
      </c>
      <c r="F265" s="220"/>
      <c r="G265" s="220" t="s">
        <v>350</v>
      </c>
      <c r="H265" s="220"/>
      <c r="I265" s="220" t="s">
        <v>356</v>
      </c>
      <c r="J265" s="220"/>
      <c r="K265" s="220"/>
      <c r="L265" s="220"/>
      <c r="M265" s="220"/>
      <c r="N265" s="220"/>
    </row>
    <row r="266" spans="2:14" x14ac:dyDescent="0.2">
      <c r="B266" s="355"/>
      <c r="C266" s="220" t="s">
        <v>345</v>
      </c>
      <c r="D266" s="220"/>
      <c r="E266" s="220"/>
      <c r="F266" s="220"/>
      <c r="G266" s="220" t="s">
        <v>351</v>
      </c>
      <c r="H266" s="220"/>
      <c r="I266" s="220"/>
      <c r="J266" s="220"/>
      <c r="K266" s="220"/>
      <c r="L266" s="220"/>
      <c r="M266" s="220"/>
      <c r="N266" s="220"/>
    </row>
    <row r="267" spans="2:14" x14ac:dyDescent="0.2">
      <c r="B267" s="355"/>
      <c r="C267" s="220"/>
      <c r="D267" s="220"/>
      <c r="E267" s="220"/>
      <c r="F267" s="220"/>
      <c r="G267" s="220"/>
      <c r="H267" s="220"/>
      <c r="I267" s="220"/>
      <c r="J267" s="220"/>
      <c r="K267" s="220"/>
      <c r="L267" s="220"/>
      <c r="M267" s="220"/>
      <c r="N267" s="220"/>
    </row>
    <row r="268" spans="2:14" x14ac:dyDescent="0.2">
      <c r="B268" s="355"/>
      <c r="C268" s="220"/>
      <c r="D268" s="220"/>
      <c r="E268" s="220"/>
      <c r="F268" s="220"/>
      <c r="G268" s="220"/>
      <c r="H268" s="220"/>
      <c r="I268" s="220"/>
      <c r="J268" s="220"/>
      <c r="K268" s="220"/>
      <c r="L268" s="220"/>
      <c r="M268" s="220"/>
      <c r="N268" s="220"/>
    </row>
    <row r="269" spans="2:14" x14ac:dyDescent="0.2">
      <c r="B269" s="355"/>
      <c r="C269" s="220"/>
      <c r="D269" s="220"/>
      <c r="E269" s="220"/>
      <c r="F269" s="220"/>
      <c r="G269" s="220"/>
      <c r="H269" s="220"/>
      <c r="I269" s="220"/>
      <c r="J269" s="220"/>
      <c r="K269" s="220"/>
      <c r="L269" s="220"/>
      <c r="M269" s="220"/>
      <c r="N269" s="220"/>
    </row>
    <row r="270" spans="2:14" x14ac:dyDescent="0.2">
      <c r="B270" s="356"/>
      <c r="C270" s="220"/>
      <c r="D270" s="220"/>
      <c r="E270" s="220"/>
      <c r="F270" s="220"/>
      <c r="G270" s="220"/>
      <c r="H270" s="220"/>
      <c r="I270" s="220"/>
      <c r="J270" s="220"/>
      <c r="K270" s="220"/>
      <c r="L270" s="220"/>
      <c r="M270" s="220"/>
      <c r="N270" s="220"/>
    </row>
  </sheetData>
  <mergeCells count="22">
    <mergeCell ref="B263:B270"/>
    <mergeCell ref="B251:B258"/>
    <mergeCell ref="B70:B77"/>
    <mergeCell ref="B4:B11"/>
    <mergeCell ref="B16:B23"/>
    <mergeCell ref="B28:B35"/>
    <mergeCell ref="B40:B47"/>
    <mergeCell ref="B58:B65"/>
    <mergeCell ref="B239:B246"/>
    <mergeCell ref="B118:B125"/>
    <mergeCell ref="B106:B113"/>
    <mergeCell ref="B94:B101"/>
    <mergeCell ref="B82:B89"/>
    <mergeCell ref="B178:B185"/>
    <mergeCell ref="B166:B173"/>
    <mergeCell ref="B154:B161"/>
    <mergeCell ref="B142:B149"/>
    <mergeCell ref="B130:B137"/>
    <mergeCell ref="B227:B234"/>
    <mergeCell ref="B203:B210"/>
    <mergeCell ref="B215:B222"/>
    <mergeCell ref="B190:B197"/>
  </mergeCells>
  <phoneticPr fontId="3"/>
  <pageMargins left="0.7" right="0.7" top="0.75" bottom="0.75" header="0.3" footer="0.3"/>
  <pageSetup paperSize="8" orientation="landscape" horizontalDpi="4294967293" r:id="rId1"/>
</worksheet>
</file>

<file path=docProps/app.xml><?xml version="1.0" encoding="utf-8"?>
<Properties xmlns="http://schemas.openxmlformats.org/officeDocument/2006/extended-properties" xmlns:vt="http://schemas.openxmlformats.org/officeDocument/2006/docPropsVTypes">
  <Application>Excel iOS</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２部日程(最終）</vt:lpstr>
      <vt:lpstr>カード累積</vt:lpstr>
      <vt:lpstr>チーム名</vt:lpstr>
      <vt:lpstr>星取表</vt:lpstr>
      <vt:lpstr>得点ランキング</vt:lpstr>
      <vt:lpstr>星取表!Print_Area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shino fussball</dc:creator>
  <cp:lastModifiedBy>user</cp:lastModifiedBy>
  <cp:lastPrinted>2022-12-26T11:08:10Z</cp:lastPrinted>
  <dcterms:created xsi:type="dcterms:W3CDTF">2020-04-19T04:23:36Z</dcterms:created>
  <dcterms:modified xsi:type="dcterms:W3CDTF">2022-12-26T11:08:24Z</dcterms:modified>
</cp:coreProperties>
</file>