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01\Desktop\"/>
    </mc:Choice>
  </mc:AlternateContent>
  <bookViews>
    <workbookView xWindow="0" yWindow="0" windowWidth="21420" windowHeight="10875" firstSheet="12" activeTab="12"/>
  </bookViews>
  <sheets>
    <sheet name="000000" sheetId="4" state="veryHidden" r:id="rId1"/>
    <sheet name="2020　案 " sheetId="20" state="hidden" r:id="rId2"/>
    <sheet name="2020原案 (2)" sheetId="21" state="hidden" r:id="rId3"/>
    <sheet name="2021案" sheetId="22" state="hidden" r:id="rId4"/>
    <sheet name="2021原案" sheetId="19" state="hidden" r:id="rId5"/>
    <sheet name="2023原案  (2)" sheetId="26" state="hidden" r:id="rId6"/>
    <sheet name="2023原案 " sheetId="25" state="hidden" r:id="rId7"/>
    <sheet name="2022原案 保存" sheetId="23" state="hidden" r:id="rId8"/>
    <sheet name="2023原案  (保存)" sheetId="24" state="hidden" r:id="rId9"/>
    <sheet name="2023原案   " sheetId="27" state="hidden" r:id="rId10"/>
    <sheet name="2024" sheetId="28" state="hidden" r:id="rId11"/>
    <sheet name="2024 (原案)" sheetId="30" state="hidden" r:id="rId12"/>
    <sheet name="2024採用案 (修正案)" sheetId="31" r:id="rId13"/>
    <sheet name="2024採用案" sheetId="29" r:id="rId14"/>
  </sheets>
  <definedNames>
    <definedName name="_xlnm.Print_Area" localSheetId="1">'2020　案 '!$A$1:$K$77</definedName>
    <definedName name="_xlnm.Print_Area" localSheetId="2">'2020原案 (2)'!$A$1:$K$77</definedName>
    <definedName name="_xlnm.Print_Area" localSheetId="3">'2021案'!$A$1:$K$78</definedName>
    <definedName name="_xlnm.Print_Area" localSheetId="4">'2021原案'!$A$1:$K$77</definedName>
    <definedName name="_xlnm.Print_Area" localSheetId="7">'2022原案 保存'!$A$1:$K$77</definedName>
    <definedName name="_xlnm.Print_Area" localSheetId="6">'2023原案 '!$A$1:$K$77</definedName>
    <definedName name="_xlnm.Print_Area" localSheetId="9">'2023原案   '!$A$1:$K$77</definedName>
    <definedName name="_xlnm.Print_Area" localSheetId="5">'2023原案  (2)'!$A$1:$L$79</definedName>
    <definedName name="_xlnm.Print_Area" localSheetId="8">'2023原案  (保存)'!$A$1:$K$77</definedName>
    <definedName name="_xlnm.Print_Area" localSheetId="10">'2024'!$A$1:$K$77</definedName>
    <definedName name="_xlnm.Print_Area" localSheetId="11">'2024 (原案)'!$A$1:$K$77</definedName>
    <definedName name="_xlnm.Print_Area" localSheetId="13">'2024採用案'!$A$1:$L$79</definedName>
    <definedName name="_xlnm.Print_Area" localSheetId="12">'2024採用案 (修正案)'!$A$1:$L$79</definedName>
  </definedNames>
  <calcPr calcId="152511"/>
</workbook>
</file>

<file path=xl/calcChain.xml><?xml version="1.0" encoding="utf-8"?>
<calcChain xmlns="http://schemas.openxmlformats.org/spreadsheetml/2006/main">
  <c r="D13" i="31" l="1"/>
  <c r="D38" i="31" l="1"/>
  <c r="D66" i="31"/>
  <c r="D60" i="31"/>
  <c r="D54" i="31"/>
  <c r="I62" i="31"/>
  <c r="G62" i="31"/>
  <c r="I49" i="31"/>
  <c r="G49" i="31"/>
  <c r="K41" i="31"/>
  <c r="I18" i="31"/>
  <c r="G18" i="31"/>
  <c r="K47" i="31"/>
  <c r="D46" i="31"/>
  <c r="K45" i="31"/>
  <c r="K43" i="31"/>
  <c r="D44" i="31"/>
  <c r="D42" i="31"/>
  <c r="D32" i="31"/>
  <c r="D26" i="31"/>
  <c r="D19" i="31"/>
  <c r="D7" i="31"/>
  <c r="D5" i="31"/>
  <c r="D48" i="31"/>
  <c r="I63" i="31"/>
  <c r="G63" i="31"/>
  <c r="I50" i="31"/>
  <c r="G50" i="31"/>
  <c r="I31" i="31"/>
  <c r="I27" i="31"/>
  <c r="G31" i="31"/>
  <c r="G27" i="31"/>
  <c r="K71" i="31"/>
  <c r="I71" i="31"/>
  <c r="G71" i="31"/>
  <c r="K70" i="31"/>
  <c r="I70" i="31"/>
  <c r="G70" i="31"/>
  <c r="K69" i="31"/>
  <c r="I69" i="31"/>
  <c r="G69" i="31"/>
  <c r="K68" i="31"/>
  <c r="I68" i="31"/>
  <c r="G68" i="31"/>
  <c r="K67" i="31"/>
  <c r="I67" i="31"/>
  <c r="G67" i="31"/>
  <c r="K66" i="31"/>
  <c r="I66" i="31"/>
  <c r="G66" i="31"/>
  <c r="K65" i="31"/>
  <c r="I65" i="31"/>
  <c r="G65" i="31"/>
  <c r="K64" i="31"/>
  <c r="I64" i="31"/>
  <c r="G64" i="31"/>
  <c r="K63" i="31"/>
  <c r="K62" i="31"/>
  <c r="K61" i="31"/>
  <c r="K60" i="31"/>
  <c r="K59" i="31"/>
  <c r="I59" i="31"/>
  <c r="G59" i="31"/>
  <c r="K58" i="31"/>
  <c r="I58" i="31"/>
  <c r="G58" i="31"/>
  <c r="K57" i="31"/>
  <c r="I57" i="31"/>
  <c r="G57" i="31"/>
  <c r="K56" i="31"/>
  <c r="I56" i="31"/>
  <c r="G56" i="31"/>
  <c r="K55" i="31"/>
  <c r="I55" i="31"/>
  <c r="G55" i="31"/>
  <c r="K54" i="31"/>
  <c r="I54" i="31"/>
  <c r="G54" i="31"/>
  <c r="K53" i="31"/>
  <c r="I53" i="31"/>
  <c r="G53" i="31"/>
  <c r="K52" i="31"/>
  <c r="I52" i="31"/>
  <c r="G52" i="31"/>
  <c r="K51" i="31"/>
  <c r="I51" i="31"/>
  <c r="G51" i="31"/>
  <c r="K50" i="31"/>
  <c r="K49" i="31"/>
  <c r="K48" i="31"/>
  <c r="I48" i="31"/>
  <c r="G48" i="31"/>
  <c r="I47" i="31"/>
  <c r="G47" i="31"/>
  <c r="K46" i="31"/>
  <c r="I46" i="31"/>
  <c r="G46" i="31"/>
  <c r="I45" i="31"/>
  <c r="G45" i="31"/>
  <c r="K44" i="31"/>
  <c r="I44" i="31"/>
  <c r="G44" i="31"/>
  <c r="I43" i="31"/>
  <c r="G43" i="31"/>
  <c r="K42" i="31"/>
  <c r="I42" i="31"/>
  <c r="G42" i="31"/>
  <c r="I41" i="31"/>
  <c r="G41" i="31"/>
  <c r="K40" i="31"/>
  <c r="I40" i="31"/>
  <c r="G40" i="31"/>
  <c r="K39" i="31"/>
  <c r="I39" i="31"/>
  <c r="G39" i="31"/>
  <c r="K38" i="31"/>
  <c r="I38" i="31"/>
  <c r="G38" i="31"/>
  <c r="K37" i="31"/>
  <c r="I37" i="31"/>
  <c r="G37" i="31"/>
  <c r="K36" i="31"/>
  <c r="I36" i="31"/>
  <c r="G36" i="31"/>
  <c r="K35" i="31"/>
  <c r="I35" i="31"/>
  <c r="G35" i="31"/>
  <c r="K34" i="31"/>
  <c r="I34" i="31"/>
  <c r="G34" i="31"/>
  <c r="K33" i="31"/>
  <c r="I33" i="31"/>
  <c r="G33" i="31"/>
  <c r="K32" i="31"/>
  <c r="I32" i="31"/>
  <c r="G32" i="31"/>
  <c r="K31" i="31"/>
  <c r="K30" i="31"/>
  <c r="I30" i="31"/>
  <c r="G30" i="31"/>
  <c r="K29" i="31"/>
  <c r="I29" i="31"/>
  <c r="G29" i="31"/>
  <c r="K28" i="31"/>
  <c r="I28" i="31"/>
  <c r="G28" i="31"/>
  <c r="K27" i="31"/>
  <c r="K26" i="31"/>
  <c r="I26" i="31"/>
  <c r="G26" i="31"/>
  <c r="K24" i="31"/>
  <c r="I24" i="31"/>
  <c r="G24" i="31"/>
  <c r="K23" i="31"/>
  <c r="I23" i="31"/>
  <c r="G23" i="31"/>
  <c r="K22" i="31"/>
  <c r="I22" i="31"/>
  <c r="G22" i="31"/>
  <c r="K21" i="31"/>
  <c r="I21" i="31"/>
  <c r="G21" i="31"/>
  <c r="K20" i="31"/>
  <c r="I20" i="31"/>
  <c r="G20" i="31"/>
  <c r="K19" i="31"/>
  <c r="I19" i="31"/>
  <c r="G19" i="31"/>
  <c r="K18" i="31"/>
  <c r="K17" i="31"/>
  <c r="I17" i="31"/>
  <c r="G17" i="31"/>
  <c r="K16" i="31"/>
  <c r="I16" i="31"/>
  <c r="G16" i="31"/>
  <c r="K15" i="31"/>
  <c r="I15" i="31"/>
  <c r="G15" i="31"/>
  <c r="K14" i="31"/>
  <c r="I14" i="31"/>
  <c r="G14" i="31"/>
  <c r="K13" i="31"/>
  <c r="I13" i="31"/>
  <c r="G13" i="31"/>
  <c r="K12" i="31"/>
  <c r="I12" i="31"/>
  <c r="G12" i="31"/>
  <c r="K11" i="31"/>
  <c r="I11" i="31"/>
  <c r="G11" i="31"/>
  <c r="K10" i="31"/>
  <c r="I10" i="31"/>
  <c r="G10" i="31"/>
  <c r="K9" i="31"/>
  <c r="I9" i="31"/>
  <c r="G9" i="31"/>
  <c r="K8" i="31"/>
  <c r="I8" i="31"/>
  <c r="G8" i="31"/>
  <c r="K7" i="31"/>
  <c r="I7" i="31"/>
  <c r="G7" i="31"/>
  <c r="B7" i="31"/>
  <c r="B13" i="31" s="1"/>
  <c r="B19" i="31" s="1"/>
  <c r="B26" i="31" s="1"/>
  <c r="B32" i="31" s="1"/>
  <c r="B48" i="31" s="1"/>
  <c r="B54" i="31" s="1"/>
  <c r="B60" i="31" s="1"/>
  <c r="B66" i="31" s="1"/>
  <c r="K6" i="31"/>
  <c r="K5" i="31"/>
  <c r="I15" i="29" l="1"/>
  <c r="G15" i="29"/>
  <c r="I52" i="29"/>
  <c r="K51" i="29"/>
  <c r="G52" i="29"/>
  <c r="K53" i="29"/>
  <c r="I21" i="29"/>
  <c r="G21" i="29"/>
  <c r="G30" i="29"/>
  <c r="K31" i="29"/>
  <c r="I30" i="29"/>
  <c r="K29" i="29"/>
  <c r="I37" i="29"/>
  <c r="G37" i="29"/>
  <c r="K36" i="29"/>
  <c r="I36" i="29"/>
  <c r="K35" i="29" s="1"/>
  <c r="G36" i="29"/>
  <c r="K37" i="29"/>
  <c r="I35" i="29"/>
  <c r="K34" i="29" s="1"/>
  <c r="G35" i="29"/>
  <c r="I34" i="29"/>
  <c r="G34" i="29"/>
  <c r="K33" i="29"/>
  <c r="I33" i="29"/>
  <c r="G33" i="29"/>
  <c r="K32" i="29"/>
  <c r="I32" i="29"/>
  <c r="G32" i="29"/>
  <c r="G66" i="29"/>
  <c r="I66" i="29"/>
  <c r="G67" i="29"/>
  <c r="I67" i="29"/>
  <c r="K66" i="29" s="1"/>
  <c r="D42" i="30" s="1"/>
  <c r="D66" i="29"/>
  <c r="G68" i="29"/>
  <c r="I68" i="29"/>
  <c r="K67" i="29"/>
  <c r="G69" i="29"/>
  <c r="I69" i="29"/>
  <c r="K68" i="29" s="1"/>
  <c r="G70" i="29"/>
  <c r="K71" i="29" s="1"/>
  <c r="I70" i="29"/>
  <c r="K69" i="29" s="1"/>
  <c r="G71" i="29"/>
  <c r="I71" i="29"/>
  <c r="K70" i="29"/>
  <c r="K60" i="29"/>
  <c r="D60" i="29"/>
  <c r="D54" i="30"/>
  <c r="G62" i="29"/>
  <c r="I62" i="29"/>
  <c r="K61" i="29"/>
  <c r="G63" i="29"/>
  <c r="I63" i="29"/>
  <c r="K62" i="29" s="1"/>
  <c r="G64" i="29"/>
  <c r="K65" i="29" s="1"/>
  <c r="I64" i="29"/>
  <c r="K63" i="29" s="1"/>
  <c r="G65" i="29"/>
  <c r="I65" i="29"/>
  <c r="K64" i="29"/>
  <c r="G48" i="29"/>
  <c r="I48" i="29"/>
  <c r="G49" i="29"/>
  <c r="I49" i="29"/>
  <c r="K48" i="29" s="1"/>
  <c r="D11" i="30" s="1"/>
  <c r="D48" i="29"/>
  <c r="G50" i="29"/>
  <c r="I50" i="29"/>
  <c r="K49" i="29"/>
  <c r="G51" i="29"/>
  <c r="I51" i="29"/>
  <c r="K50" i="29" s="1"/>
  <c r="G53" i="29"/>
  <c r="I53" i="29"/>
  <c r="K52" i="29"/>
  <c r="I31" i="29"/>
  <c r="K30" i="29"/>
  <c r="G31" i="29"/>
  <c r="I29" i="29"/>
  <c r="K28" i="29" s="1"/>
  <c r="G29" i="29"/>
  <c r="I28" i="29"/>
  <c r="K27" i="29"/>
  <c r="G28" i="29"/>
  <c r="I27" i="29"/>
  <c r="K26" i="29" s="1"/>
  <c r="D48" i="30"/>
  <c r="G27" i="29"/>
  <c r="I26" i="29"/>
  <c r="G26" i="29"/>
  <c r="I12" i="29"/>
  <c r="K11" i="29" s="1"/>
  <c r="G12" i="29"/>
  <c r="I11" i="29"/>
  <c r="K10" i="29"/>
  <c r="G11" i="29"/>
  <c r="K12" i="29"/>
  <c r="I10" i="29"/>
  <c r="K9" i="29"/>
  <c r="G10" i="29"/>
  <c r="I9" i="29"/>
  <c r="K8" i="29" s="1"/>
  <c r="G9" i="29"/>
  <c r="I8" i="29"/>
  <c r="K7" i="29"/>
  <c r="G8" i="29"/>
  <c r="I7" i="29"/>
  <c r="G7" i="29"/>
  <c r="I24" i="29"/>
  <c r="K23" i="29" s="1"/>
  <c r="G24" i="29"/>
  <c r="I23" i="29"/>
  <c r="K22" i="29"/>
  <c r="G23" i="29"/>
  <c r="K24" i="29"/>
  <c r="I22" i="29"/>
  <c r="K21" i="29"/>
  <c r="G22" i="29"/>
  <c r="K20" i="29"/>
  <c r="I20" i="29"/>
  <c r="K19" i="29"/>
  <c r="D36" i="30" s="1"/>
  <c r="G20" i="29"/>
  <c r="I19" i="29"/>
  <c r="G19" i="29"/>
  <c r="G13" i="29"/>
  <c r="I13" i="29"/>
  <c r="G14" i="29"/>
  <c r="I14" i="29"/>
  <c r="K13" i="29" s="1"/>
  <c r="D5" i="30" s="1"/>
  <c r="K14" i="29"/>
  <c r="G16" i="29"/>
  <c r="I16" i="29"/>
  <c r="K15" i="29"/>
  <c r="G17" i="29"/>
  <c r="K18" i="29"/>
  <c r="I17" i="29"/>
  <c r="K16" i="29"/>
  <c r="G18" i="29"/>
  <c r="I18" i="29"/>
  <c r="K17" i="29" s="1"/>
  <c r="G55" i="29"/>
  <c r="I55" i="29"/>
  <c r="K54" i="29"/>
  <c r="D54" i="29" s="1"/>
  <c r="G56" i="29"/>
  <c r="I56" i="29"/>
  <c r="K55" i="29"/>
  <c r="D17" i="30" s="1"/>
  <c r="G57" i="29"/>
  <c r="I57" i="29"/>
  <c r="K56" i="29"/>
  <c r="G58" i="29"/>
  <c r="K59" i="29"/>
  <c r="I58" i="29"/>
  <c r="K57" i="29"/>
  <c r="G59" i="29"/>
  <c r="J22" i="30"/>
  <c r="I59" i="29"/>
  <c r="K58" i="29"/>
  <c r="G54" i="29"/>
  <c r="I54" i="29"/>
  <c r="G46" i="29"/>
  <c r="K47" i="29"/>
  <c r="I46" i="29"/>
  <c r="K45" i="29"/>
  <c r="G47" i="29"/>
  <c r="I47" i="29"/>
  <c r="K46" i="29" s="1"/>
  <c r="D46" i="29" s="1"/>
  <c r="G44" i="29"/>
  <c r="I44" i="29"/>
  <c r="K43" i="29" s="1"/>
  <c r="G45" i="29"/>
  <c r="I45" i="29"/>
  <c r="K44" i="29"/>
  <c r="D44" i="29" s="1"/>
  <c r="G42" i="29"/>
  <c r="I42" i="29"/>
  <c r="G43" i="29"/>
  <c r="I43" i="29"/>
  <c r="K42" i="29"/>
  <c r="D23" i="30" s="1"/>
  <c r="G38" i="29"/>
  <c r="I38" i="29"/>
  <c r="G39" i="29"/>
  <c r="I39" i="29"/>
  <c r="K38" i="29"/>
  <c r="D30" i="30" s="1"/>
  <c r="G40" i="29"/>
  <c r="I40" i="29"/>
  <c r="K39" i="29"/>
  <c r="G41" i="29"/>
  <c r="I41" i="29"/>
  <c r="K40" i="29" s="1"/>
  <c r="K5" i="29"/>
  <c r="D5" i="29" s="1"/>
  <c r="K41" i="29"/>
  <c r="K6" i="29"/>
  <c r="B11" i="30"/>
  <c r="B17" i="30" s="1"/>
  <c r="B23" i="30"/>
  <c r="B30" i="30" s="1"/>
  <c r="B36" i="30" s="1"/>
  <c r="B42" i="30" s="1"/>
  <c r="B48" i="30"/>
  <c r="B54" i="30" s="1"/>
  <c r="B60" i="30" s="1"/>
  <c r="B66" i="30" s="1"/>
  <c r="B7" i="29"/>
  <c r="B13" i="29" s="1"/>
  <c r="B19" i="29" s="1"/>
  <c r="H71" i="28"/>
  <c r="J70" i="28"/>
  <c r="F71" i="28"/>
  <c r="H70" i="28"/>
  <c r="J69" i="28" s="1"/>
  <c r="F70" i="28"/>
  <c r="J71" i="28" s="1"/>
  <c r="H69" i="28"/>
  <c r="F69" i="28"/>
  <c r="J68" i="28"/>
  <c r="H68" i="28"/>
  <c r="J67" i="28"/>
  <c r="F68" i="28"/>
  <c r="H67" i="28"/>
  <c r="J66" i="28" s="1"/>
  <c r="D66" i="28"/>
  <c r="F67" i="28"/>
  <c r="H66" i="28"/>
  <c r="F66" i="28"/>
  <c r="H65" i="28"/>
  <c r="J64" i="28" s="1"/>
  <c r="F65" i="28"/>
  <c r="H64" i="28"/>
  <c r="F64" i="28"/>
  <c r="J65" i="28" s="1"/>
  <c r="J63" i="28"/>
  <c r="H63" i="28"/>
  <c r="F63" i="28"/>
  <c r="J62" i="28"/>
  <c r="H62" i="28"/>
  <c r="F62" i="28"/>
  <c r="J61" i="28"/>
  <c r="H61" i="28"/>
  <c r="J60" i="28"/>
  <c r="D60" i="28" s="1"/>
  <c r="F61" i="28"/>
  <c r="H60" i="28"/>
  <c r="F60" i="28"/>
  <c r="H59" i="28"/>
  <c r="J58" i="28"/>
  <c r="F59" i="28"/>
  <c r="H58" i="28"/>
  <c r="J57" i="28" s="1"/>
  <c r="F58" i="28"/>
  <c r="J59" i="28" s="1"/>
  <c r="H57" i="28"/>
  <c r="F57" i="28"/>
  <c r="J56" i="28"/>
  <c r="H56" i="28"/>
  <c r="J55" i="28"/>
  <c r="F56" i="28"/>
  <c r="H55" i="28"/>
  <c r="J54" i="28" s="1"/>
  <c r="D54" i="28"/>
  <c r="F55" i="28"/>
  <c r="H54" i="28"/>
  <c r="F54" i="28"/>
  <c r="H53" i="28"/>
  <c r="J52" i="28" s="1"/>
  <c r="F53" i="28"/>
  <c r="H52" i="28"/>
  <c r="F52" i="28"/>
  <c r="J53" i="28" s="1"/>
  <c r="J51" i="28"/>
  <c r="H51" i="28"/>
  <c r="F51" i="28"/>
  <c r="J50" i="28"/>
  <c r="H50" i="28"/>
  <c r="F50" i="28"/>
  <c r="J49" i="28"/>
  <c r="H49" i="28"/>
  <c r="J48" i="28"/>
  <c r="D48" i="28" s="1"/>
  <c r="F49" i="28"/>
  <c r="H48" i="28"/>
  <c r="F48" i="28"/>
  <c r="H47" i="28"/>
  <c r="J46" i="28"/>
  <c r="F47" i="28"/>
  <c r="H46" i="28"/>
  <c r="J45" i="28" s="1"/>
  <c r="F46" i="28"/>
  <c r="J47" i="28" s="1"/>
  <c r="H45" i="28"/>
  <c r="F45" i="28"/>
  <c r="J44" i="28"/>
  <c r="H44" i="28"/>
  <c r="J43" i="28"/>
  <c r="F44" i="28"/>
  <c r="H43" i="28"/>
  <c r="J42" i="28" s="1"/>
  <c r="D42" i="28"/>
  <c r="F43" i="28"/>
  <c r="H42" i="28"/>
  <c r="F42" i="28"/>
  <c r="H41" i="28"/>
  <c r="J40" i="28" s="1"/>
  <c r="F41" i="28"/>
  <c r="H40" i="28"/>
  <c r="F40" i="28"/>
  <c r="J41" i="28" s="1"/>
  <c r="J39" i="28"/>
  <c r="H39" i="28"/>
  <c r="F39" i="28"/>
  <c r="J38" i="28"/>
  <c r="H38" i="28"/>
  <c r="F38" i="28"/>
  <c r="J37" i="28"/>
  <c r="H37" i="28"/>
  <c r="J36" i="28"/>
  <c r="D36" i="28" s="1"/>
  <c r="F37" i="28"/>
  <c r="H36" i="28"/>
  <c r="F36" i="28"/>
  <c r="H35" i="28"/>
  <c r="J34" i="28"/>
  <c r="F35" i="28"/>
  <c r="H34" i="28"/>
  <c r="J33" i="28" s="1"/>
  <c r="F34" i="28"/>
  <c r="J35" i="28" s="1"/>
  <c r="H33" i="28"/>
  <c r="F33" i="28"/>
  <c r="J32" i="28"/>
  <c r="H32" i="28"/>
  <c r="J31" i="28"/>
  <c r="F32" i="28"/>
  <c r="H31" i="28"/>
  <c r="J30" i="28" s="1"/>
  <c r="D30" i="28"/>
  <c r="F31" i="28"/>
  <c r="H30" i="28"/>
  <c r="F30" i="28"/>
  <c r="H28" i="28"/>
  <c r="J27" i="28" s="1"/>
  <c r="F28" i="28"/>
  <c r="H27" i="28"/>
  <c r="F27" i="28"/>
  <c r="J28" i="28" s="1"/>
  <c r="J26" i="28"/>
  <c r="H26" i="28"/>
  <c r="J25" i="28"/>
  <c r="F26" i="28"/>
  <c r="H25" i="28"/>
  <c r="F25" i="28"/>
  <c r="J24" i="28"/>
  <c r="H24" i="28"/>
  <c r="J23" i="28"/>
  <c r="D23" i="28" s="1"/>
  <c r="F24" i="28"/>
  <c r="H23" i="28"/>
  <c r="F23" i="28"/>
  <c r="H22" i="28"/>
  <c r="J21" i="28"/>
  <c r="F22" i="28"/>
  <c r="H21" i="28"/>
  <c r="J20" i="28" s="1"/>
  <c r="F21" i="28"/>
  <c r="J22" i="28" s="1"/>
  <c r="H20" i="28"/>
  <c r="F20" i="28"/>
  <c r="J19" i="28"/>
  <c r="H19" i="28"/>
  <c r="J18" i="28"/>
  <c r="F19" i="28"/>
  <c r="H18" i="28"/>
  <c r="J17" i="28" s="1"/>
  <c r="D17" i="28"/>
  <c r="F18" i="28"/>
  <c r="H17" i="28"/>
  <c r="F17" i="28"/>
  <c r="H16" i="28"/>
  <c r="J15" i="28" s="1"/>
  <c r="F16" i="28"/>
  <c r="H15" i="28"/>
  <c r="F15" i="28"/>
  <c r="J16" i="28" s="1"/>
  <c r="J14" i="28"/>
  <c r="H14" i="28"/>
  <c r="F14" i="28"/>
  <c r="J13" i="28"/>
  <c r="H13" i="28"/>
  <c r="F13" i="28"/>
  <c r="J12" i="28"/>
  <c r="H12" i="28"/>
  <c r="J11" i="28"/>
  <c r="D11" i="28" s="1"/>
  <c r="F12" i="28"/>
  <c r="H11" i="28"/>
  <c r="F11" i="28"/>
  <c r="B11" i="28"/>
  <c r="B17" i="28"/>
  <c r="B23" i="28" s="1"/>
  <c r="B30" i="28"/>
  <c r="B36" i="28" s="1"/>
  <c r="B42" i="28" s="1"/>
  <c r="B48" i="28" s="1"/>
  <c r="B54" i="28" s="1"/>
  <c r="B60" i="28" s="1"/>
  <c r="B66" i="28" s="1"/>
  <c r="H10" i="28"/>
  <c r="F10" i="28"/>
  <c r="J9" i="28"/>
  <c r="H9" i="28"/>
  <c r="J8" i="28" s="1"/>
  <c r="F9" i="28"/>
  <c r="J10" i="28" s="1"/>
  <c r="H8" i="28"/>
  <c r="J7" i="28" s="1"/>
  <c r="F8" i="28"/>
  <c r="H7" i="28"/>
  <c r="J6" i="28"/>
  <c r="F7" i="28"/>
  <c r="H6" i="28"/>
  <c r="J5" i="28" s="1"/>
  <c r="D5" i="28" s="1"/>
  <c r="F6" i="28"/>
  <c r="H5" i="28"/>
  <c r="F5" i="28"/>
  <c r="H71" i="27"/>
  <c r="J70" i="27" s="1"/>
  <c r="F71" i="27"/>
  <c r="H70" i="27"/>
  <c r="J69" i="27"/>
  <c r="F70" i="27"/>
  <c r="J71" i="27"/>
  <c r="H69" i="27"/>
  <c r="J68" i="27"/>
  <c r="F69" i="27"/>
  <c r="H68" i="27"/>
  <c r="J67" i="27" s="1"/>
  <c r="F68" i="27"/>
  <c r="H67" i="27"/>
  <c r="J66" i="27"/>
  <c r="D66" i="27" s="1"/>
  <c r="F67" i="27"/>
  <c r="H66" i="27"/>
  <c r="F66" i="27"/>
  <c r="H65" i="27"/>
  <c r="J64" i="27"/>
  <c r="F65" i="27"/>
  <c r="H64" i="27"/>
  <c r="J63" i="27" s="1"/>
  <c r="F64" i="27"/>
  <c r="J65" i="27" s="1"/>
  <c r="H63" i="27"/>
  <c r="J62" i="27" s="1"/>
  <c r="F63" i="27"/>
  <c r="H62" i="27"/>
  <c r="F62" i="27"/>
  <c r="J61" i="27"/>
  <c r="H61" i="27"/>
  <c r="J60" i="27" s="1"/>
  <c r="D60" i="27"/>
  <c r="F61" i="27"/>
  <c r="H60" i="27"/>
  <c r="F60" i="27"/>
  <c r="H59" i="27"/>
  <c r="J58" i="27" s="1"/>
  <c r="F59" i="27"/>
  <c r="H58" i="27"/>
  <c r="J57" i="27"/>
  <c r="F58" i="27"/>
  <c r="J59" i="27"/>
  <c r="H57" i="27"/>
  <c r="F57" i="27"/>
  <c r="J56" i="27"/>
  <c r="H56" i="27"/>
  <c r="F56" i="27"/>
  <c r="J55" i="27"/>
  <c r="H55" i="27"/>
  <c r="J54" i="27"/>
  <c r="D54" i="27" s="1"/>
  <c r="F55" i="27"/>
  <c r="H54" i="27"/>
  <c r="F54" i="27"/>
  <c r="H53" i="27"/>
  <c r="J52" i="27"/>
  <c r="F53" i="27"/>
  <c r="H52" i="27"/>
  <c r="J51" i="27" s="1"/>
  <c r="F52" i="27"/>
  <c r="J53" i="27"/>
  <c r="H51" i="27"/>
  <c r="J50" i="27"/>
  <c r="F51" i="27"/>
  <c r="H50" i="27"/>
  <c r="F50" i="27"/>
  <c r="J49" i="27"/>
  <c r="H49" i="27"/>
  <c r="J48" i="27"/>
  <c r="D48" i="27" s="1"/>
  <c r="F49" i="27"/>
  <c r="H48" i="27"/>
  <c r="F48" i="27"/>
  <c r="H47" i="27"/>
  <c r="J46" i="27"/>
  <c r="F47" i="27"/>
  <c r="H46" i="27"/>
  <c r="J45" i="27" s="1"/>
  <c r="F46" i="27"/>
  <c r="J47" i="27" s="1"/>
  <c r="H45" i="27"/>
  <c r="F45" i="27"/>
  <c r="J44" i="27"/>
  <c r="H44" i="27"/>
  <c r="J43" i="27"/>
  <c r="F44" i="27"/>
  <c r="H43" i="27"/>
  <c r="J42" i="27" s="1"/>
  <c r="D42" i="27" s="1"/>
  <c r="F43" i="27"/>
  <c r="H42" i="27"/>
  <c r="F42" i="27"/>
  <c r="H41" i="27"/>
  <c r="J40" i="27" s="1"/>
  <c r="F41" i="27"/>
  <c r="H40" i="27"/>
  <c r="J39" i="27"/>
  <c r="F40" i="27"/>
  <c r="J41" i="27"/>
  <c r="H39" i="27"/>
  <c r="F39" i="27"/>
  <c r="J38" i="27"/>
  <c r="H38" i="27"/>
  <c r="J37" i="27" s="1"/>
  <c r="F38" i="27"/>
  <c r="H37" i="27"/>
  <c r="J36" i="27"/>
  <c r="D36" i="27" s="1"/>
  <c r="F37" i="27"/>
  <c r="H36" i="27"/>
  <c r="F36" i="27"/>
  <c r="H35" i="27"/>
  <c r="J34" i="27"/>
  <c r="F35" i="27"/>
  <c r="H34" i="27"/>
  <c r="J33" i="27" s="1"/>
  <c r="F34" i="27"/>
  <c r="J35" i="27" s="1"/>
  <c r="H33" i="27"/>
  <c r="J32" i="27" s="1"/>
  <c r="F33" i="27"/>
  <c r="H32" i="27"/>
  <c r="J31" i="27"/>
  <c r="F32" i="27"/>
  <c r="H31" i="27"/>
  <c r="J30" i="27" s="1"/>
  <c r="D30" i="27"/>
  <c r="F31" i="27"/>
  <c r="H30" i="27"/>
  <c r="F30" i="27"/>
  <c r="H28" i="27"/>
  <c r="J27" i="27" s="1"/>
  <c r="F28" i="27"/>
  <c r="H27" i="27"/>
  <c r="J26" i="27"/>
  <c r="F27" i="27"/>
  <c r="J28" i="27"/>
  <c r="H26" i="27"/>
  <c r="J25" i="27"/>
  <c r="F26" i="27"/>
  <c r="H25" i="27"/>
  <c r="F25" i="27"/>
  <c r="J24" i="27"/>
  <c r="H24" i="27"/>
  <c r="J23" i="27"/>
  <c r="D23" i="27" s="1"/>
  <c r="F24" i="27"/>
  <c r="H23" i="27"/>
  <c r="F23" i="27"/>
  <c r="H22" i="27"/>
  <c r="J21" i="27"/>
  <c r="F22" i="27"/>
  <c r="H21" i="27"/>
  <c r="J20" i="27" s="1"/>
  <c r="F21" i="27"/>
  <c r="J22" i="27" s="1"/>
  <c r="H20" i="27"/>
  <c r="J19" i="27" s="1"/>
  <c r="F20" i="27"/>
  <c r="H19" i="27"/>
  <c r="F19" i="27"/>
  <c r="J18" i="27"/>
  <c r="H18" i="27"/>
  <c r="J17" i="27" s="1"/>
  <c r="D17" i="27"/>
  <c r="F18" i="27"/>
  <c r="H17" i="27"/>
  <c r="F17" i="27"/>
  <c r="H16" i="27"/>
  <c r="J15" i="27" s="1"/>
  <c r="F16" i="27"/>
  <c r="H15" i="27"/>
  <c r="J14" i="27"/>
  <c r="F15" i="27"/>
  <c r="J16" i="27"/>
  <c r="H14" i="27"/>
  <c r="F14" i="27"/>
  <c r="J13" i="27"/>
  <c r="H13" i="27"/>
  <c r="F13" i="27"/>
  <c r="J12" i="27"/>
  <c r="H12" i="27"/>
  <c r="J11" i="27"/>
  <c r="D11" i="27" s="1"/>
  <c r="F12" i="27"/>
  <c r="H11" i="27"/>
  <c r="F11" i="27"/>
  <c r="B11" i="27"/>
  <c r="B17" i="27"/>
  <c r="B23" i="27" s="1"/>
  <c r="B30" i="27" s="1"/>
  <c r="B36" i="27" s="1"/>
  <c r="B42" i="27" s="1"/>
  <c r="B48" i="27" s="1"/>
  <c r="B54" i="27" s="1"/>
  <c r="B60" i="27" s="1"/>
  <c r="B66" i="27" s="1"/>
  <c r="H10" i="27"/>
  <c r="J9" i="27"/>
  <c r="F10" i="27"/>
  <c r="H9" i="27"/>
  <c r="J8" i="27" s="1"/>
  <c r="F9" i="27"/>
  <c r="J10" i="27" s="1"/>
  <c r="H8" i="27"/>
  <c r="F8" i="27"/>
  <c r="J7" i="27"/>
  <c r="H7" i="27"/>
  <c r="F7" i="27"/>
  <c r="J6" i="27"/>
  <c r="H6" i="27"/>
  <c r="J5" i="27" s="1"/>
  <c r="D5" i="27" s="1"/>
  <c r="F6" i="27"/>
  <c r="H5" i="27"/>
  <c r="F5" i="27"/>
  <c r="G44" i="26"/>
  <c r="G60" i="26"/>
  <c r="I60" i="26"/>
  <c r="G61" i="26"/>
  <c r="I61" i="26"/>
  <c r="K60" i="26" s="1"/>
  <c r="D60" i="26"/>
  <c r="G62" i="26"/>
  <c r="I62" i="26"/>
  <c r="K61" i="26" s="1"/>
  <c r="G63" i="26"/>
  <c r="I63" i="26"/>
  <c r="K62" i="26"/>
  <c r="G64" i="26"/>
  <c r="K65" i="26"/>
  <c r="I64" i="26"/>
  <c r="K63" i="26"/>
  <c r="G65" i="26"/>
  <c r="I65" i="26"/>
  <c r="K64" i="26" s="1"/>
  <c r="I44" i="26"/>
  <c r="G45" i="26"/>
  <c r="I45" i="26"/>
  <c r="K44" i="26" s="1"/>
  <c r="D44" i="26" s="1"/>
  <c r="G46" i="26"/>
  <c r="I46" i="26"/>
  <c r="K45" i="26" s="1"/>
  <c r="G47" i="26"/>
  <c r="I47" i="26"/>
  <c r="K46" i="26"/>
  <c r="G48" i="26"/>
  <c r="I48" i="26"/>
  <c r="K47" i="26" s="1"/>
  <c r="G49" i="26"/>
  <c r="I49" i="26"/>
  <c r="K48" i="26"/>
  <c r="K49" i="26"/>
  <c r="G54" i="26"/>
  <c r="I54" i="26"/>
  <c r="G55" i="26"/>
  <c r="I55" i="26"/>
  <c r="K54" i="26"/>
  <c r="D54" i="26" s="1"/>
  <c r="G56" i="26"/>
  <c r="I56" i="26"/>
  <c r="K55" i="26"/>
  <c r="G57" i="26"/>
  <c r="I57" i="26"/>
  <c r="K56" i="26" s="1"/>
  <c r="G58" i="26"/>
  <c r="K59" i="26" s="1"/>
  <c r="I58" i="26"/>
  <c r="K57" i="26" s="1"/>
  <c r="G59" i="26"/>
  <c r="I59" i="26"/>
  <c r="K58" i="26"/>
  <c r="G66" i="26"/>
  <c r="I66" i="26"/>
  <c r="G67" i="26"/>
  <c r="I67" i="26"/>
  <c r="K66" i="26" s="1"/>
  <c r="D66" i="26"/>
  <c r="G68" i="26"/>
  <c r="I68" i="26"/>
  <c r="K67" i="26" s="1"/>
  <c r="G69" i="26"/>
  <c r="I69" i="26"/>
  <c r="K68" i="26"/>
  <c r="G70" i="26"/>
  <c r="K71" i="26"/>
  <c r="I70" i="26"/>
  <c r="K69" i="26"/>
  <c r="G71" i="26"/>
  <c r="I71" i="26"/>
  <c r="K70" i="26" s="1"/>
  <c r="G38" i="26"/>
  <c r="I38" i="26"/>
  <c r="G39" i="26"/>
  <c r="I39" i="26"/>
  <c r="K38" i="26"/>
  <c r="D38" i="26" s="1"/>
  <c r="G40" i="26"/>
  <c r="I40" i="26"/>
  <c r="K39" i="26"/>
  <c r="G41" i="26"/>
  <c r="I41" i="26"/>
  <c r="K40" i="26" s="1"/>
  <c r="G42" i="26"/>
  <c r="K43" i="26" s="1"/>
  <c r="I42" i="26"/>
  <c r="K41" i="26" s="1"/>
  <c r="G43" i="26"/>
  <c r="I43" i="26"/>
  <c r="K42" i="26"/>
  <c r="G36" i="26"/>
  <c r="K37" i="26"/>
  <c r="I36" i="26"/>
  <c r="G37" i="26"/>
  <c r="I37" i="26"/>
  <c r="K36" i="26"/>
  <c r="D36" i="26" s="1"/>
  <c r="G50" i="26"/>
  <c r="I50" i="26"/>
  <c r="G51" i="26"/>
  <c r="I51" i="26"/>
  <c r="K50" i="26"/>
  <c r="D50" i="26" s="1"/>
  <c r="G52" i="26"/>
  <c r="K53" i="26" s="1"/>
  <c r="I52" i="26"/>
  <c r="K51" i="26" s="1"/>
  <c r="G53" i="26"/>
  <c r="I53" i="26"/>
  <c r="K52" i="26"/>
  <c r="I29" i="26"/>
  <c r="K28" i="26"/>
  <c r="G29" i="26"/>
  <c r="I28" i="26"/>
  <c r="K27" i="26" s="1"/>
  <c r="G28" i="26"/>
  <c r="K29" i="26" s="1"/>
  <c r="I27" i="26"/>
  <c r="K26" i="26" s="1"/>
  <c r="G27" i="26"/>
  <c r="I26" i="26"/>
  <c r="K25" i="26"/>
  <c r="G26" i="26"/>
  <c r="I25" i="26"/>
  <c r="K24" i="26" s="1"/>
  <c r="D24" i="26"/>
  <c r="G25" i="26"/>
  <c r="I24" i="26"/>
  <c r="G24" i="26"/>
  <c r="I35" i="26"/>
  <c r="K34" i="26" s="1"/>
  <c r="G35" i="26"/>
  <c r="I34" i="26"/>
  <c r="K33" i="26"/>
  <c r="G34" i="26"/>
  <c r="K35" i="26"/>
  <c r="I33" i="26"/>
  <c r="K32" i="26"/>
  <c r="G33" i="26"/>
  <c r="I32" i="26"/>
  <c r="K31" i="26" s="1"/>
  <c r="G32" i="26"/>
  <c r="I31" i="26"/>
  <c r="K30" i="26"/>
  <c r="D30" i="26" s="1"/>
  <c r="G31" i="26"/>
  <c r="I30" i="26"/>
  <c r="G30" i="26"/>
  <c r="I22" i="26"/>
  <c r="K21" i="26"/>
  <c r="G22" i="26"/>
  <c r="I21" i="26"/>
  <c r="K20" i="26" s="1"/>
  <c r="G21" i="26"/>
  <c r="K22" i="26" s="1"/>
  <c r="I20" i="26"/>
  <c r="K19" i="26" s="1"/>
  <c r="G20" i="26"/>
  <c r="I19" i="26"/>
  <c r="K18" i="26"/>
  <c r="G19" i="26"/>
  <c r="I18" i="26"/>
  <c r="K17" i="26" s="1"/>
  <c r="D17" i="26" s="1"/>
  <c r="G18" i="26"/>
  <c r="I17" i="26"/>
  <c r="G17" i="26"/>
  <c r="I16" i="26"/>
  <c r="K15" i="26" s="1"/>
  <c r="G16" i="26"/>
  <c r="I15" i="26"/>
  <c r="K14" i="26"/>
  <c r="G15" i="26"/>
  <c r="K16" i="26"/>
  <c r="I14" i="26"/>
  <c r="K13" i="26"/>
  <c r="G14" i="26"/>
  <c r="I13" i="26"/>
  <c r="K12" i="26" s="1"/>
  <c r="G13" i="26"/>
  <c r="I12" i="26"/>
  <c r="K11" i="26"/>
  <c r="D11" i="26" s="1"/>
  <c r="G12" i="26"/>
  <c r="I11" i="26"/>
  <c r="G11" i="26"/>
  <c r="I10" i="26"/>
  <c r="K9" i="26"/>
  <c r="D9" i="26" s="1"/>
  <c r="G10" i="26"/>
  <c r="I9" i="26"/>
  <c r="K10" i="26"/>
  <c r="G9" i="26"/>
  <c r="I8" i="26"/>
  <c r="K7" i="26" s="1"/>
  <c r="D7" i="26"/>
  <c r="G8" i="26"/>
  <c r="I7" i="26"/>
  <c r="K8" i="26" s="1"/>
  <c r="G7" i="26"/>
  <c r="I6" i="26"/>
  <c r="G6" i="26"/>
  <c r="I5" i="26"/>
  <c r="K6" i="26"/>
  <c r="G5" i="26"/>
  <c r="B11" i="26"/>
  <c r="B17" i="26" s="1"/>
  <c r="B24" i="26"/>
  <c r="B30" i="26" s="1"/>
  <c r="B38" i="26" s="1"/>
  <c r="B44" i="26" s="1"/>
  <c r="B54" i="26" s="1"/>
  <c r="B60" i="26" s="1"/>
  <c r="B66" i="26" s="1"/>
  <c r="B11" i="25"/>
  <c r="B17" i="25"/>
  <c r="B23" i="25" s="1"/>
  <c r="B30" i="25"/>
  <c r="B36" i="25" s="1"/>
  <c r="B42" i="25" s="1"/>
  <c r="B48" i="25" s="1"/>
  <c r="B54" i="25" s="1"/>
  <c r="B60" i="25" s="1"/>
  <c r="B66" i="25" s="1"/>
  <c r="H71" i="24"/>
  <c r="J70" i="24"/>
  <c r="F71" i="24"/>
  <c r="H70" i="24"/>
  <c r="J69" i="24" s="1"/>
  <c r="F70" i="24"/>
  <c r="J71" i="24" s="1"/>
  <c r="H69" i="24"/>
  <c r="F69" i="24"/>
  <c r="J68" i="24"/>
  <c r="H68" i="24"/>
  <c r="J67" i="24"/>
  <c r="F68" i="24"/>
  <c r="H67" i="24"/>
  <c r="J66" i="24" s="1"/>
  <c r="D66" i="24"/>
  <c r="F67" i="24"/>
  <c r="H66" i="24"/>
  <c r="F66" i="24"/>
  <c r="H65" i="24"/>
  <c r="J64" i="24" s="1"/>
  <c r="F65" i="24"/>
  <c r="H64" i="24"/>
  <c r="J63" i="24"/>
  <c r="F64" i="24"/>
  <c r="J65" i="24"/>
  <c r="H63" i="24"/>
  <c r="J62" i="24"/>
  <c r="F63" i="24"/>
  <c r="H62" i="24"/>
  <c r="J61" i="24" s="1"/>
  <c r="F62" i="24"/>
  <c r="H61" i="24"/>
  <c r="J60" i="24"/>
  <c r="D60" i="24" s="1"/>
  <c r="F61" i="24"/>
  <c r="H60" i="24"/>
  <c r="F60" i="24"/>
  <c r="H59" i="24"/>
  <c r="J58" i="24"/>
  <c r="F59" i="24"/>
  <c r="H58" i="24"/>
  <c r="J57" i="24" s="1"/>
  <c r="F58" i="24"/>
  <c r="J59" i="24"/>
  <c r="H57" i="24"/>
  <c r="F57" i="24"/>
  <c r="J56" i="24"/>
  <c r="H56" i="24"/>
  <c r="J55" i="24"/>
  <c r="F56" i="24"/>
  <c r="H55" i="24"/>
  <c r="J54" i="24" s="1"/>
  <c r="D54" i="24" s="1"/>
  <c r="F55" i="24"/>
  <c r="H54" i="24"/>
  <c r="F54" i="24"/>
  <c r="H53" i="24"/>
  <c r="J52" i="24" s="1"/>
  <c r="F53" i="24"/>
  <c r="H52" i="24"/>
  <c r="J51" i="24"/>
  <c r="F52" i="24"/>
  <c r="J53" i="24"/>
  <c r="H51" i="24"/>
  <c r="J50" i="24"/>
  <c r="F51" i="24"/>
  <c r="H50" i="24"/>
  <c r="J49" i="24" s="1"/>
  <c r="F50" i="24"/>
  <c r="H49" i="24"/>
  <c r="J48" i="24"/>
  <c r="D48" i="24" s="1"/>
  <c r="F49" i="24"/>
  <c r="H48" i="24"/>
  <c r="F48" i="24"/>
  <c r="H47" i="24"/>
  <c r="J46" i="24"/>
  <c r="F47" i="24"/>
  <c r="H46" i="24"/>
  <c r="J45" i="24" s="1"/>
  <c r="F46" i="24"/>
  <c r="J47" i="24" s="1"/>
  <c r="H45" i="24"/>
  <c r="J44" i="24" s="1"/>
  <c r="F45" i="24"/>
  <c r="H44" i="24"/>
  <c r="J43" i="24"/>
  <c r="F44" i="24"/>
  <c r="H43" i="24"/>
  <c r="J42" i="24" s="1"/>
  <c r="D42" i="24"/>
  <c r="F43" i="24"/>
  <c r="H42" i="24"/>
  <c r="F42" i="24"/>
  <c r="H41" i="24"/>
  <c r="J40" i="24" s="1"/>
  <c r="F41" i="24"/>
  <c r="H40" i="24"/>
  <c r="J39" i="24"/>
  <c r="F40" i="24"/>
  <c r="J41" i="24"/>
  <c r="H39" i="24"/>
  <c r="F39" i="24"/>
  <c r="J38" i="24"/>
  <c r="H38" i="24"/>
  <c r="J37" i="24" s="1"/>
  <c r="F38" i="24"/>
  <c r="H37" i="24"/>
  <c r="J36" i="24"/>
  <c r="D36" i="24" s="1"/>
  <c r="F37" i="24"/>
  <c r="H36" i="24"/>
  <c r="F36" i="24"/>
  <c r="H35" i="24"/>
  <c r="J34" i="24"/>
  <c r="F35" i="24"/>
  <c r="H34" i="24"/>
  <c r="J33" i="24" s="1"/>
  <c r="F34" i="24"/>
  <c r="J35" i="24"/>
  <c r="H33" i="24"/>
  <c r="F33" i="24"/>
  <c r="J32" i="24"/>
  <c r="H32" i="24"/>
  <c r="J31" i="24"/>
  <c r="F32" i="24"/>
  <c r="H31" i="24"/>
  <c r="J30" i="24" s="1"/>
  <c r="D30" i="24" s="1"/>
  <c r="F31" i="24"/>
  <c r="H30" i="24"/>
  <c r="F30" i="24"/>
  <c r="H28" i="24"/>
  <c r="J27" i="24" s="1"/>
  <c r="F28" i="24"/>
  <c r="H27" i="24"/>
  <c r="J26" i="24"/>
  <c r="F27" i="24"/>
  <c r="J28" i="24"/>
  <c r="H26" i="24"/>
  <c r="J25" i="24"/>
  <c r="F26" i="24"/>
  <c r="H25" i="24"/>
  <c r="J24" i="24" s="1"/>
  <c r="F25" i="24"/>
  <c r="H24" i="24"/>
  <c r="J23" i="24"/>
  <c r="D23" i="24" s="1"/>
  <c r="F24" i="24"/>
  <c r="H23" i="24"/>
  <c r="F23" i="24"/>
  <c r="H22" i="24"/>
  <c r="J21" i="24"/>
  <c r="F22" i="24"/>
  <c r="H21" i="24"/>
  <c r="J20" i="24" s="1"/>
  <c r="F21" i="24"/>
  <c r="J22" i="24" s="1"/>
  <c r="H20" i="24"/>
  <c r="J19" i="24" s="1"/>
  <c r="F20" i="24"/>
  <c r="H19" i="24"/>
  <c r="J18" i="24"/>
  <c r="F19" i="24"/>
  <c r="H18" i="24"/>
  <c r="J17" i="24" s="1"/>
  <c r="D17" i="24"/>
  <c r="F18" i="24"/>
  <c r="H17" i="24"/>
  <c r="F17" i="24"/>
  <c r="H16" i="24"/>
  <c r="J15" i="24" s="1"/>
  <c r="F16" i="24"/>
  <c r="H15" i="24"/>
  <c r="J14" i="24"/>
  <c r="F15" i="24"/>
  <c r="J16" i="24"/>
  <c r="H14" i="24"/>
  <c r="J13" i="24"/>
  <c r="F14" i="24"/>
  <c r="H13" i="24"/>
  <c r="J12" i="24" s="1"/>
  <c r="F13" i="24"/>
  <c r="H12" i="24"/>
  <c r="J11" i="24"/>
  <c r="D11" i="24" s="1"/>
  <c r="F12" i="24"/>
  <c r="H11" i="24"/>
  <c r="F11" i="24"/>
  <c r="B11" i="24"/>
  <c r="B17" i="24"/>
  <c r="B23" i="24" s="1"/>
  <c r="B30" i="24"/>
  <c r="B36" i="24" s="1"/>
  <c r="B42" i="24" s="1"/>
  <c r="B48" i="24" s="1"/>
  <c r="B54" i="24" s="1"/>
  <c r="B60" i="24" s="1"/>
  <c r="B66" i="24" s="1"/>
  <c r="H10" i="24"/>
  <c r="J9" i="24"/>
  <c r="F10" i="24"/>
  <c r="H9" i="24"/>
  <c r="J8" i="24" s="1"/>
  <c r="F9" i="24"/>
  <c r="J10" i="24" s="1"/>
  <c r="H8" i="24"/>
  <c r="F8" i="24"/>
  <c r="J7" i="24"/>
  <c r="H7" i="24"/>
  <c r="J6" i="24"/>
  <c r="F7" i="24"/>
  <c r="H6" i="24"/>
  <c r="J5" i="24" s="1"/>
  <c r="D5" i="24"/>
  <c r="F6" i="24"/>
  <c r="H5" i="24"/>
  <c r="F5" i="24"/>
  <c r="H44" i="22"/>
  <c r="J43" i="22" s="1"/>
  <c r="D17" i="19" s="1"/>
  <c r="J67" i="22"/>
  <c r="D67" i="22"/>
  <c r="J54" i="22"/>
  <c r="J52" i="22"/>
  <c r="J50" i="22"/>
  <c r="J42" i="22"/>
  <c r="J40" i="22"/>
  <c r="J38" i="22"/>
  <c r="J34" i="22"/>
  <c r="J32" i="22"/>
  <c r="J10" i="22"/>
  <c r="J5" i="22"/>
  <c r="D5" i="22" s="1"/>
  <c r="J5" i="19"/>
  <c r="D5" i="19" s="1"/>
  <c r="J8" i="19"/>
  <c r="J10" i="19"/>
  <c r="H24" i="22"/>
  <c r="J23" i="22" s="1"/>
  <c r="F24" i="22"/>
  <c r="H23" i="22"/>
  <c r="J22" i="22"/>
  <c r="F23" i="22"/>
  <c r="J24" i="22"/>
  <c r="J71" i="19"/>
  <c r="H22" i="22"/>
  <c r="J21" i="22" s="1"/>
  <c r="F22" i="22"/>
  <c r="H21" i="22"/>
  <c r="J20" i="22"/>
  <c r="F21" i="22"/>
  <c r="H20" i="22"/>
  <c r="J19" i="22" s="1"/>
  <c r="D19" i="22"/>
  <c r="F20" i="22"/>
  <c r="H19" i="22"/>
  <c r="F19" i="22"/>
  <c r="H18" i="22"/>
  <c r="J17" i="22" s="1"/>
  <c r="F18" i="22"/>
  <c r="H17" i="22"/>
  <c r="J16" i="22" s="1"/>
  <c r="J57" i="19"/>
  <c r="F17" i="22"/>
  <c r="J18" i="22"/>
  <c r="J59" i="19"/>
  <c r="H16" i="22"/>
  <c r="J15" i="22" s="1"/>
  <c r="F16" i="22"/>
  <c r="H15" i="22"/>
  <c r="J14" i="22" s="1"/>
  <c r="J55" i="19"/>
  <c r="F15" i="22"/>
  <c r="H14" i="22"/>
  <c r="F14" i="22"/>
  <c r="H13" i="22"/>
  <c r="F13" i="22"/>
  <c r="J42" i="19"/>
  <c r="D42" i="19" s="1"/>
  <c r="F69" i="22"/>
  <c r="H69" i="22"/>
  <c r="J68" i="22"/>
  <c r="J43" i="19"/>
  <c r="F70" i="22"/>
  <c r="H70" i="22"/>
  <c r="J69" i="22"/>
  <c r="J44" i="19"/>
  <c r="F71" i="22"/>
  <c r="J72" i="22" s="1"/>
  <c r="H71" i="22"/>
  <c r="J70" i="22" s="1"/>
  <c r="F72" i="22"/>
  <c r="H72" i="22"/>
  <c r="J71" i="22"/>
  <c r="J46" i="19"/>
  <c r="F38" i="22"/>
  <c r="H38" i="22"/>
  <c r="J37" i="22"/>
  <c r="D37" i="22" s="1"/>
  <c r="F40" i="22"/>
  <c r="H40" i="22"/>
  <c r="J39" i="22"/>
  <c r="D39" i="22" s="1"/>
  <c r="J41" i="19"/>
  <c r="J39" i="19"/>
  <c r="F42" i="22"/>
  <c r="H42" i="22"/>
  <c r="J41" i="22"/>
  <c r="D41" i="22" s="1"/>
  <c r="J40" i="19"/>
  <c r="F30" i="22"/>
  <c r="H30" i="22"/>
  <c r="F31" i="22"/>
  <c r="H31" i="22"/>
  <c r="J30" i="22" s="1"/>
  <c r="F32" i="22"/>
  <c r="H32" i="22"/>
  <c r="J31" i="22"/>
  <c r="J25" i="19"/>
  <c r="F34" i="22"/>
  <c r="H34" i="22"/>
  <c r="J33" i="22"/>
  <c r="J27" i="19"/>
  <c r="H54" i="22"/>
  <c r="F54" i="22"/>
  <c r="H52" i="22"/>
  <c r="J51" i="22"/>
  <c r="J62" i="19"/>
  <c r="F52" i="22"/>
  <c r="H50" i="22"/>
  <c r="J49" i="22"/>
  <c r="D49" i="22" s="1"/>
  <c r="F50" i="22"/>
  <c r="H49" i="22"/>
  <c r="F49" i="22"/>
  <c r="F55" i="22"/>
  <c r="H55" i="22"/>
  <c r="F56" i="22"/>
  <c r="H56" i="22"/>
  <c r="F57" i="22"/>
  <c r="H57" i="22"/>
  <c r="J56" i="22" s="1"/>
  <c r="F58" i="22"/>
  <c r="H58" i="22"/>
  <c r="J57" i="22" s="1"/>
  <c r="J32" i="19"/>
  <c r="F59" i="22"/>
  <c r="J60" i="22"/>
  <c r="H59" i="22"/>
  <c r="J58" i="22"/>
  <c r="F60" i="22"/>
  <c r="H60" i="22"/>
  <c r="J59" i="22" s="1"/>
  <c r="F43" i="22"/>
  <c r="H43" i="22"/>
  <c r="F44" i="22"/>
  <c r="F45" i="22"/>
  <c r="H45" i="22"/>
  <c r="J44" i="22"/>
  <c r="F46" i="22"/>
  <c r="H46" i="22"/>
  <c r="J45" i="22" s="1"/>
  <c r="F47" i="22"/>
  <c r="J48" i="22" s="1"/>
  <c r="H47" i="22"/>
  <c r="J46" i="22" s="1"/>
  <c r="F48" i="22"/>
  <c r="H48" i="22"/>
  <c r="J47" i="22"/>
  <c r="F61" i="22"/>
  <c r="H61" i="22"/>
  <c r="F62" i="22"/>
  <c r="H62" i="22"/>
  <c r="J61" i="22" s="1"/>
  <c r="D61" i="22" s="1"/>
  <c r="F63" i="22"/>
  <c r="H63" i="22"/>
  <c r="J62" i="22" s="1"/>
  <c r="F64" i="22"/>
  <c r="H64" i="22"/>
  <c r="J63" i="22"/>
  <c r="F65" i="22"/>
  <c r="J66" i="22"/>
  <c r="H65" i="22"/>
  <c r="J64" i="22"/>
  <c r="F66" i="22"/>
  <c r="H66" i="22"/>
  <c r="J65" i="22" s="1"/>
  <c r="F5" i="22"/>
  <c r="H5" i="22"/>
  <c r="F7" i="22"/>
  <c r="J8" i="22" s="1"/>
  <c r="H7" i="22"/>
  <c r="J6" i="22" s="1"/>
  <c r="F8" i="22"/>
  <c r="H8" i="22"/>
  <c r="J7" i="22" s="1"/>
  <c r="J7" i="19"/>
  <c r="F10" i="22"/>
  <c r="H10" i="22"/>
  <c r="H26" i="22"/>
  <c r="J25" i="22" s="1"/>
  <c r="D25" i="22" s="1"/>
  <c r="F26" i="22"/>
  <c r="H25" i="22"/>
  <c r="J48" i="19" s="1"/>
  <c r="D48" i="19"/>
  <c r="F25" i="22"/>
  <c r="J26" i="22"/>
  <c r="H36" i="22"/>
  <c r="J35" i="22"/>
  <c r="D35" i="22" s="1"/>
  <c r="J49" i="19"/>
  <c r="F36" i="22"/>
  <c r="H35" i="22"/>
  <c r="J52" i="19" s="1"/>
  <c r="F35" i="22"/>
  <c r="J36" i="22" s="1"/>
  <c r="H12" i="22"/>
  <c r="J11" i="22" s="1"/>
  <c r="D11" i="22"/>
  <c r="F12" i="22"/>
  <c r="H11" i="22"/>
  <c r="F11" i="22"/>
  <c r="J12" i="22"/>
  <c r="H71" i="23"/>
  <c r="J70" i="23"/>
  <c r="F71" i="23"/>
  <c r="H70" i="23"/>
  <c r="J69" i="23" s="1"/>
  <c r="F70" i="23"/>
  <c r="J71" i="23" s="1"/>
  <c r="H69" i="23"/>
  <c r="F69" i="23"/>
  <c r="J68" i="23"/>
  <c r="H68" i="23"/>
  <c r="J67" i="23"/>
  <c r="F68" i="23"/>
  <c r="H67" i="23"/>
  <c r="J66" i="23" s="1"/>
  <c r="D66" i="23" s="1"/>
  <c r="F67" i="23"/>
  <c r="H66" i="23"/>
  <c r="F66" i="23"/>
  <c r="H65" i="23"/>
  <c r="J64" i="23" s="1"/>
  <c r="F65" i="23"/>
  <c r="H64" i="23"/>
  <c r="J63" i="23"/>
  <c r="F64" i="23"/>
  <c r="J65" i="23"/>
  <c r="H63" i="23"/>
  <c r="F63" i="23"/>
  <c r="J62" i="23"/>
  <c r="H62" i="23"/>
  <c r="F62" i="23"/>
  <c r="J61" i="23"/>
  <c r="H61" i="23"/>
  <c r="J60" i="23"/>
  <c r="D60" i="23" s="1"/>
  <c r="F61" i="23"/>
  <c r="H60" i="23"/>
  <c r="F60" i="23"/>
  <c r="H59" i="23"/>
  <c r="J58" i="23"/>
  <c r="F59" i="23"/>
  <c r="H58" i="23"/>
  <c r="J57" i="23" s="1"/>
  <c r="F58" i="23"/>
  <c r="J59" i="23" s="1"/>
  <c r="H57" i="23"/>
  <c r="F57" i="23"/>
  <c r="J56" i="23"/>
  <c r="H56" i="23"/>
  <c r="J55" i="23"/>
  <c r="F56" i="23"/>
  <c r="H55" i="23"/>
  <c r="J54" i="23" s="1"/>
  <c r="D54" i="23"/>
  <c r="F55" i="23"/>
  <c r="H54" i="23"/>
  <c r="F54" i="23"/>
  <c r="H53" i="23"/>
  <c r="J52" i="23" s="1"/>
  <c r="F53" i="23"/>
  <c r="H52" i="23"/>
  <c r="J51" i="23"/>
  <c r="F52" i="23"/>
  <c r="J53" i="23"/>
  <c r="H51" i="23"/>
  <c r="F51" i="23"/>
  <c r="J50" i="23"/>
  <c r="H50" i="23"/>
  <c r="J49" i="23" s="1"/>
  <c r="F50" i="23"/>
  <c r="H49" i="23"/>
  <c r="J48" i="23"/>
  <c r="D48" i="23" s="1"/>
  <c r="F49" i="23"/>
  <c r="H48" i="23"/>
  <c r="F48" i="23"/>
  <c r="H47" i="23"/>
  <c r="J46" i="23"/>
  <c r="F47" i="23"/>
  <c r="H46" i="23"/>
  <c r="J45" i="23" s="1"/>
  <c r="F46" i="23"/>
  <c r="J47" i="23" s="1"/>
  <c r="H45" i="23"/>
  <c r="F45" i="23"/>
  <c r="J44" i="23"/>
  <c r="H44" i="23"/>
  <c r="J43" i="23"/>
  <c r="F44" i="23"/>
  <c r="H43" i="23"/>
  <c r="J42" i="23" s="1"/>
  <c r="D42" i="23" s="1"/>
  <c r="F43" i="23"/>
  <c r="H42" i="23"/>
  <c r="F42" i="23"/>
  <c r="H41" i="23"/>
  <c r="J40" i="23" s="1"/>
  <c r="F41" i="23"/>
  <c r="H40" i="23"/>
  <c r="J39" i="23"/>
  <c r="F40" i="23"/>
  <c r="J41" i="23"/>
  <c r="H39" i="23"/>
  <c r="F39" i="23"/>
  <c r="J38" i="23"/>
  <c r="H38" i="23"/>
  <c r="F38" i="23"/>
  <c r="J37" i="23"/>
  <c r="H37" i="23"/>
  <c r="J36" i="23"/>
  <c r="D36" i="23" s="1"/>
  <c r="F37" i="23"/>
  <c r="H36" i="23"/>
  <c r="F36" i="23"/>
  <c r="H35" i="23"/>
  <c r="J34" i="23"/>
  <c r="F35" i="23"/>
  <c r="H34" i="23"/>
  <c r="J33" i="23" s="1"/>
  <c r="F34" i="23"/>
  <c r="J35" i="23" s="1"/>
  <c r="H33" i="23"/>
  <c r="J32" i="23" s="1"/>
  <c r="F33" i="23"/>
  <c r="H32" i="23"/>
  <c r="J31" i="23"/>
  <c r="F32" i="23"/>
  <c r="H31" i="23"/>
  <c r="J30" i="23" s="1"/>
  <c r="D30" i="23" s="1"/>
  <c r="F31" i="23"/>
  <c r="H30" i="23"/>
  <c r="F30" i="23"/>
  <c r="H28" i="23"/>
  <c r="J27" i="23" s="1"/>
  <c r="F28" i="23"/>
  <c r="H27" i="23"/>
  <c r="F27" i="23"/>
  <c r="J28" i="23" s="1"/>
  <c r="J26" i="23"/>
  <c r="H26" i="23"/>
  <c r="F26" i="23"/>
  <c r="J25" i="23"/>
  <c r="H25" i="23"/>
  <c r="F25" i="23"/>
  <c r="J24" i="23"/>
  <c r="H24" i="23"/>
  <c r="J23" i="23"/>
  <c r="D23" i="23" s="1"/>
  <c r="F24" i="23"/>
  <c r="H23" i="23"/>
  <c r="F23" i="23"/>
  <c r="H22" i="23"/>
  <c r="J21" i="23"/>
  <c r="F22" i="23"/>
  <c r="H21" i="23"/>
  <c r="J20" i="23" s="1"/>
  <c r="F21" i="23"/>
  <c r="J22" i="23" s="1"/>
  <c r="H20" i="23"/>
  <c r="F20" i="23"/>
  <c r="J19" i="23"/>
  <c r="H19" i="23"/>
  <c r="J18" i="23"/>
  <c r="F19" i="23"/>
  <c r="H18" i="23"/>
  <c r="J17" i="23" s="1"/>
  <c r="D17" i="23" s="1"/>
  <c r="F18" i="23"/>
  <c r="H17" i="23"/>
  <c r="F17" i="23"/>
  <c r="H16" i="23"/>
  <c r="J15" i="23" s="1"/>
  <c r="F16" i="23"/>
  <c r="H15" i="23"/>
  <c r="F15" i="23"/>
  <c r="J16" i="23" s="1"/>
  <c r="J14" i="23"/>
  <c r="H14" i="23"/>
  <c r="J13" i="23"/>
  <c r="F14" i="23"/>
  <c r="H13" i="23"/>
  <c r="J12" i="23" s="1"/>
  <c r="F13" i="23"/>
  <c r="H12" i="23"/>
  <c r="J11" i="23"/>
  <c r="D11" i="23" s="1"/>
  <c r="F12" i="23"/>
  <c r="H11" i="23"/>
  <c r="F11" i="23"/>
  <c r="B11" i="23"/>
  <c r="B17" i="23"/>
  <c r="B23" i="23" s="1"/>
  <c r="B30" i="23" s="1"/>
  <c r="B36" i="23" s="1"/>
  <c r="B42" i="23" s="1"/>
  <c r="B48" i="23" s="1"/>
  <c r="B54" i="23" s="1"/>
  <c r="B60" i="23" s="1"/>
  <c r="B66" i="23" s="1"/>
  <c r="H10" i="23"/>
  <c r="J9" i="23"/>
  <c r="F10" i="23"/>
  <c r="H9" i="23"/>
  <c r="J8" i="23" s="1"/>
  <c r="F9" i="23"/>
  <c r="J10" i="23" s="1"/>
  <c r="H8" i="23"/>
  <c r="F8" i="23"/>
  <c r="J7" i="23"/>
  <c r="H7" i="23"/>
  <c r="J6" i="23"/>
  <c r="F7" i="23"/>
  <c r="H6" i="23"/>
  <c r="J5" i="23" s="1"/>
  <c r="D5" i="23" s="1"/>
  <c r="F6" i="23"/>
  <c r="H5" i="23"/>
  <c r="F5" i="23"/>
  <c r="J50" i="19"/>
  <c r="J53" i="19"/>
  <c r="J51" i="19"/>
  <c r="J33" i="19"/>
  <c r="J35" i="19"/>
  <c r="J60" i="19"/>
  <c r="D60" i="19"/>
  <c r="J61" i="19"/>
  <c r="J65" i="19"/>
  <c r="J63" i="19"/>
  <c r="J26" i="19"/>
  <c r="J28" i="19"/>
  <c r="J24" i="19"/>
  <c r="J38" i="19"/>
  <c r="J37" i="19"/>
  <c r="J36" i="19"/>
  <c r="D36" i="19"/>
  <c r="J47" i="19"/>
  <c r="B29" i="22"/>
  <c r="B19" i="22"/>
  <c r="B13" i="22"/>
  <c r="F5" i="20"/>
  <c r="H12" i="20"/>
  <c r="J11" i="20"/>
  <c r="D11" i="20" s="1"/>
  <c r="H11" i="20"/>
  <c r="F12" i="20"/>
  <c r="F11" i="20"/>
  <c r="H33" i="20"/>
  <c r="J32" i="20"/>
  <c r="H30" i="20"/>
  <c r="F30" i="20"/>
  <c r="F33" i="20"/>
  <c r="F31" i="20"/>
  <c r="H31" i="20"/>
  <c r="J30" i="20"/>
  <c r="D30" i="20" s="1"/>
  <c r="F32" i="20"/>
  <c r="H32" i="20"/>
  <c r="J31" i="20"/>
  <c r="F34" i="20"/>
  <c r="J35" i="20"/>
  <c r="H34" i="20"/>
  <c r="J33" i="20"/>
  <c r="F35" i="20"/>
  <c r="H35" i="20"/>
  <c r="J34" i="20" s="1"/>
  <c r="H47" i="21"/>
  <c r="J46" i="21" s="1"/>
  <c r="F47" i="21"/>
  <c r="H46" i="21"/>
  <c r="F46" i="21"/>
  <c r="J47" i="21" s="1"/>
  <c r="J45" i="21"/>
  <c r="H45" i="21"/>
  <c r="F45" i="21"/>
  <c r="J44" i="21"/>
  <c r="H44" i="21"/>
  <c r="J43" i="21" s="1"/>
  <c r="F44" i="21"/>
  <c r="H43" i="21"/>
  <c r="J42" i="21"/>
  <c r="D42" i="21" s="1"/>
  <c r="F43" i="21"/>
  <c r="H42" i="21"/>
  <c r="F42" i="21"/>
  <c r="F68" i="20"/>
  <c r="H36" i="20"/>
  <c r="H69" i="20"/>
  <c r="J68" i="20"/>
  <c r="H58" i="20"/>
  <c r="J57" i="20"/>
  <c r="H54" i="20"/>
  <c r="F54" i="20"/>
  <c r="F58" i="20"/>
  <c r="J59" i="20"/>
  <c r="Q54" i="20"/>
  <c r="O54" i="20"/>
  <c r="Q51" i="20"/>
  <c r="O51" i="20"/>
  <c r="F55" i="20"/>
  <c r="H55" i="20"/>
  <c r="J54" i="20" s="1"/>
  <c r="D54" i="20" s="1"/>
  <c r="F56" i="20"/>
  <c r="H56" i="20"/>
  <c r="J55" i="20" s="1"/>
  <c r="F57" i="20"/>
  <c r="H57" i="20"/>
  <c r="J56" i="20"/>
  <c r="F59" i="20"/>
  <c r="H59" i="20"/>
  <c r="J58" i="20" s="1"/>
  <c r="H16" i="20"/>
  <c r="J15" i="20" s="1"/>
  <c r="F16" i="20"/>
  <c r="H15" i="20"/>
  <c r="J14" i="20"/>
  <c r="F15" i="20"/>
  <c r="J16" i="20"/>
  <c r="H14" i="20"/>
  <c r="J13" i="20"/>
  <c r="F14" i="20"/>
  <c r="H13" i="20"/>
  <c r="J12" i="20" s="1"/>
  <c r="F13" i="20"/>
  <c r="F66" i="20"/>
  <c r="H66" i="20"/>
  <c r="F67" i="20"/>
  <c r="H67" i="20"/>
  <c r="J66" i="20" s="1"/>
  <c r="D66" i="20" s="1"/>
  <c r="H68" i="20"/>
  <c r="J67" i="20"/>
  <c r="F69" i="20"/>
  <c r="F70" i="20"/>
  <c r="J71" i="20" s="1"/>
  <c r="H70" i="20"/>
  <c r="J69" i="20" s="1"/>
  <c r="F71" i="20"/>
  <c r="H71" i="20"/>
  <c r="J70" i="20"/>
  <c r="H41" i="20"/>
  <c r="J40" i="20"/>
  <c r="F41" i="20"/>
  <c r="H40" i="20"/>
  <c r="J39" i="20" s="1"/>
  <c r="F40" i="20"/>
  <c r="J41" i="20" s="1"/>
  <c r="H39" i="20"/>
  <c r="J38" i="20" s="1"/>
  <c r="F39" i="20"/>
  <c r="H38" i="20"/>
  <c r="J37" i="20"/>
  <c r="F38" i="20"/>
  <c r="H37" i="20"/>
  <c r="J36" i="20" s="1"/>
  <c r="D36" i="20" s="1"/>
  <c r="F37" i="20"/>
  <c r="F36" i="20"/>
  <c r="H10" i="20"/>
  <c r="J9" i="20"/>
  <c r="F10" i="20"/>
  <c r="H9" i="20"/>
  <c r="J8" i="20" s="1"/>
  <c r="F9" i="20"/>
  <c r="J10" i="20" s="1"/>
  <c r="H8" i="20"/>
  <c r="J7" i="20" s="1"/>
  <c r="F8" i="20"/>
  <c r="H7" i="20"/>
  <c r="J6" i="20"/>
  <c r="F7" i="20"/>
  <c r="H6" i="20"/>
  <c r="J5" i="20" s="1"/>
  <c r="D5" i="20" s="1"/>
  <c r="F6" i="20"/>
  <c r="H5" i="20"/>
  <c r="F23" i="20"/>
  <c r="H23" i="20"/>
  <c r="F24" i="20"/>
  <c r="H24" i="20"/>
  <c r="J23" i="20" s="1"/>
  <c r="D23" i="20" s="1"/>
  <c r="F25" i="20"/>
  <c r="H25" i="20"/>
  <c r="J24" i="20" s="1"/>
  <c r="F26" i="20"/>
  <c r="H26" i="20"/>
  <c r="J25" i="20"/>
  <c r="F27" i="20"/>
  <c r="J28" i="20"/>
  <c r="H27" i="20"/>
  <c r="J26" i="20"/>
  <c r="F28" i="20"/>
  <c r="H28" i="20"/>
  <c r="J27" i="20" s="1"/>
  <c r="F48" i="20"/>
  <c r="H48" i="20"/>
  <c r="F49" i="20"/>
  <c r="H49" i="20"/>
  <c r="J48" i="20"/>
  <c r="D48" i="20" s="1"/>
  <c r="F50" i="20"/>
  <c r="H50" i="20"/>
  <c r="J49" i="20"/>
  <c r="F51" i="20"/>
  <c r="H51" i="20"/>
  <c r="J50" i="20" s="1"/>
  <c r="F52" i="20"/>
  <c r="J53" i="20" s="1"/>
  <c r="H52" i="20"/>
  <c r="J51" i="20" s="1"/>
  <c r="F53" i="20"/>
  <c r="H53" i="20"/>
  <c r="J52" i="20"/>
  <c r="F42" i="20"/>
  <c r="H42" i="20"/>
  <c r="F43" i="20"/>
  <c r="H43" i="20"/>
  <c r="J42" i="20" s="1"/>
  <c r="D42" i="20" s="1"/>
  <c r="F44" i="20"/>
  <c r="H44" i="20"/>
  <c r="J43" i="20" s="1"/>
  <c r="F45" i="20"/>
  <c r="H45" i="20"/>
  <c r="J44" i="20"/>
  <c r="F46" i="20"/>
  <c r="J47" i="20"/>
  <c r="H46" i="20"/>
  <c r="J45" i="20"/>
  <c r="F47" i="20"/>
  <c r="H47" i="20"/>
  <c r="J46" i="20" s="1"/>
  <c r="F60" i="20"/>
  <c r="H60" i="20"/>
  <c r="F61" i="20"/>
  <c r="H61" i="20"/>
  <c r="J60" i="20"/>
  <c r="D48" i="21" s="1"/>
  <c r="F62" i="20"/>
  <c r="H62" i="20"/>
  <c r="J61" i="20"/>
  <c r="F63" i="20"/>
  <c r="H63" i="20"/>
  <c r="J62" i="20" s="1"/>
  <c r="F64" i="20"/>
  <c r="J65" i="20" s="1"/>
  <c r="H64" i="20"/>
  <c r="J63" i="20" s="1"/>
  <c r="F65" i="20"/>
  <c r="H65" i="20"/>
  <c r="J64" i="20"/>
  <c r="H22" i="20"/>
  <c r="J21" i="20"/>
  <c r="F22" i="20"/>
  <c r="H21" i="20"/>
  <c r="J20" i="20" s="1"/>
  <c r="F21" i="20"/>
  <c r="J22" i="20" s="1"/>
  <c r="H20" i="20"/>
  <c r="J19" i="20" s="1"/>
  <c r="F20" i="20"/>
  <c r="H19" i="20"/>
  <c r="J18" i="20"/>
  <c r="F19" i="20"/>
  <c r="H18" i="20"/>
  <c r="J17" i="20" s="1"/>
  <c r="D17" i="20" s="1"/>
  <c r="F18" i="20"/>
  <c r="H17" i="20"/>
  <c r="F17" i="20"/>
  <c r="B11" i="21"/>
  <c r="B17" i="21" s="1"/>
  <c r="B23" i="21" s="1"/>
  <c r="B30" i="21" s="1"/>
  <c r="B36" i="21" s="1"/>
  <c r="B42" i="21" s="1"/>
  <c r="B48" i="21" s="1"/>
  <c r="B54" i="21" s="1"/>
  <c r="B60" i="21" s="1"/>
  <c r="B66" i="21" s="1"/>
  <c r="B11" i="20"/>
  <c r="B17" i="20" s="1"/>
  <c r="B23" i="20" s="1"/>
  <c r="B30" i="20" s="1"/>
  <c r="B36" i="20" s="1"/>
  <c r="B42" i="20" s="1"/>
  <c r="B48" i="20" s="1"/>
  <c r="B54" i="20" s="1"/>
  <c r="B60" i="20" s="1"/>
  <c r="B66" i="20" s="1"/>
  <c r="J70" i="19"/>
  <c r="J69" i="19"/>
  <c r="J68" i="19"/>
  <c r="J67" i="19"/>
  <c r="J66" i="19"/>
  <c r="D66" i="19" s="1"/>
  <c r="B11" i="19"/>
  <c r="B17" i="19" s="1"/>
  <c r="B23" i="19" s="1"/>
  <c r="B30" i="19" s="1"/>
  <c r="B36" i="19" s="1"/>
  <c r="B42" i="19" s="1"/>
  <c r="B48" i="19" s="1"/>
  <c r="B54" i="19" s="1"/>
  <c r="B60" i="19" s="1"/>
  <c r="B66" i="19" s="1"/>
  <c r="D60" i="20"/>
  <c r="D43" i="22"/>
  <c r="K5" i="26"/>
  <c r="D5" i="26"/>
  <c r="D36" i="25"/>
  <c r="D26" i="29"/>
  <c r="D19" i="29"/>
  <c r="D7" i="29"/>
  <c r="D66" i="30"/>
  <c r="D13" i="29"/>
  <c r="D38" i="29"/>
  <c r="D42" i="29"/>
  <c r="B26" i="29"/>
  <c r="B32" i="29" s="1"/>
  <c r="B48" i="29" s="1"/>
  <c r="B54" i="29" s="1"/>
  <c r="B60" i="29" s="1"/>
  <c r="B66" i="29" s="1"/>
  <c r="J13" i="22"/>
  <c r="D13" i="22" s="1"/>
  <c r="J54" i="19"/>
  <c r="D54" i="19" s="1"/>
  <c r="J9" i="22" l="1"/>
  <c r="D9" i="22" s="1"/>
  <c r="J9" i="19"/>
  <c r="J55" i="22"/>
  <c r="D55" i="22" s="1"/>
  <c r="J30" i="19"/>
  <c r="D30" i="19" s="1"/>
  <c r="J29" i="22"/>
  <c r="D29" i="22" s="1"/>
  <c r="J23" i="19"/>
  <c r="D23" i="19" s="1"/>
  <c r="D32" i="29"/>
  <c r="D60" i="30"/>
  <c r="D11" i="19"/>
  <c r="J45" i="19"/>
  <c r="J6" i="19"/>
  <c r="J34" i="19"/>
  <c r="J31" i="19"/>
  <c r="J53" i="22"/>
  <c r="D53" i="22" s="1"/>
  <c r="J64" i="19"/>
  <c r="J56" i="19"/>
  <c r="J58" i="19"/>
  <c r="D11" i="25"/>
</calcChain>
</file>

<file path=xl/sharedStrings.xml><?xml version="1.0" encoding="utf-8"?>
<sst xmlns="http://schemas.openxmlformats.org/spreadsheetml/2006/main" count="2016" uniqueCount="179">
  <si>
    <t>月／日</t>
    <rPh sb="0" eb="1">
      <t>ツキ</t>
    </rPh>
    <rPh sb="2" eb="3">
      <t>ヒ</t>
    </rPh>
    <phoneticPr fontId="2"/>
  </si>
  <si>
    <t>当番チーム</t>
    <rPh sb="0" eb="2">
      <t>トウバン</t>
    </rPh>
    <phoneticPr fontId="2"/>
  </si>
  <si>
    <t>審判</t>
    <rPh sb="0" eb="2">
      <t>シンパン</t>
    </rPh>
    <phoneticPr fontId="2"/>
  </si>
  <si>
    <t>グラウンド</t>
    <phoneticPr fontId="2"/>
  </si>
  <si>
    <t>キックオフ</t>
    <phoneticPr fontId="2"/>
  </si>
  <si>
    <t>-</t>
    <phoneticPr fontId="2"/>
  </si>
  <si>
    <t>吉野クラブ</t>
    <rPh sb="0" eb="2">
      <t>ヨシノ</t>
    </rPh>
    <phoneticPr fontId="2"/>
  </si>
  <si>
    <t>橋本　彰</t>
    <rPh sb="0" eb="1">
      <t>ハシ</t>
    </rPh>
    <rPh sb="1" eb="2">
      <t>ホン</t>
    </rPh>
    <rPh sb="3" eb="4">
      <t>アキラ</t>
    </rPh>
    <phoneticPr fontId="2"/>
  </si>
  <si>
    <t>各チーム必ず1名参加してください</t>
    <rPh sb="0" eb="1">
      <t>カク</t>
    </rPh>
    <rPh sb="4" eb="5">
      <t>カナラ</t>
    </rPh>
    <rPh sb="7" eb="8">
      <t>メイ</t>
    </rPh>
    <rPh sb="8" eb="10">
      <t>サンカ</t>
    </rPh>
    <phoneticPr fontId="2"/>
  </si>
  <si>
    <t>● 審判は、必ず審判服を着用し、選手証をチェックしてください。（審判も審判証を試合前に提示すること。）</t>
    <rPh sb="2" eb="4">
      <t>シンパン</t>
    </rPh>
    <rPh sb="6" eb="7">
      <t>カナラ</t>
    </rPh>
    <rPh sb="8" eb="10">
      <t>シンパン</t>
    </rPh>
    <rPh sb="10" eb="11">
      <t>フク</t>
    </rPh>
    <rPh sb="12" eb="14">
      <t>チャクヨウ</t>
    </rPh>
    <rPh sb="16" eb="19">
      <t>センシュショウ</t>
    </rPh>
    <rPh sb="32" eb="34">
      <t>シンパン</t>
    </rPh>
    <rPh sb="35" eb="37">
      <t>シンパン</t>
    </rPh>
    <rPh sb="37" eb="38">
      <t>ショウ</t>
    </rPh>
    <rPh sb="39" eb="41">
      <t>シアイ</t>
    </rPh>
    <rPh sb="41" eb="42">
      <t>マエ</t>
    </rPh>
    <rPh sb="43" eb="45">
      <t>テイジ</t>
    </rPh>
    <phoneticPr fontId="2"/>
  </si>
  <si>
    <t>懲罰者一覧</t>
    <rPh sb="0" eb="2">
      <t>チョウバツ</t>
    </rPh>
    <rPh sb="2" eb="3">
      <t>シャ</t>
    </rPh>
    <rPh sb="3" eb="5">
      <t>イチラン</t>
    </rPh>
    <phoneticPr fontId="2"/>
  </si>
  <si>
    <t>各チーム代表者</t>
    <rPh sb="0" eb="1">
      <t>カク</t>
    </rPh>
    <rPh sb="4" eb="7">
      <t>ダイヒョウシャ</t>
    </rPh>
    <phoneticPr fontId="2"/>
  </si>
  <si>
    <t>チーム名</t>
    <rPh sb="3" eb="4">
      <t>メイ</t>
    </rPh>
    <phoneticPr fontId="2"/>
  </si>
  <si>
    <t>氏名</t>
    <rPh sb="0" eb="2">
      <t>シメイ</t>
    </rPh>
    <phoneticPr fontId="2"/>
  </si>
  <si>
    <t>背番号</t>
    <rPh sb="0" eb="3">
      <t>セバンゴウ</t>
    </rPh>
    <phoneticPr fontId="2"/>
  </si>
  <si>
    <t xml:space="preserve"> 備 考</t>
    <rPh sb="1" eb="2">
      <t>ソナエ</t>
    </rPh>
    <rPh sb="3" eb="4">
      <t>コウ</t>
    </rPh>
    <phoneticPr fontId="2"/>
  </si>
  <si>
    <t>累積</t>
    <rPh sb="0" eb="2">
      <t>ルイセキ</t>
    </rPh>
    <phoneticPr fontId="2"/>
  </si>
  <si>
    <t>カンピオーネ</t>
  </si>
  <si>
    <t>F.C.UNITY</t>
  </si>
  <si>
    <t>投函</t>
  </si>
  <si>
    <t>MTCO</t>
  </si>
  <si>
    <t>ＴＳＶ
(人工芝)</t>
    <rPh sb="5" eb="7">
      <t>ジンコウ</t>
    </rPh>
    <rPh sb="7" eb="8">
      <t>シバ</t>
    </rPh>
    <phoneticPr fontId="2"/>
  </si>
  <si>
    <t>阿佐　勝光</t>
    <rPh sb="0" eb="2">
      <t>アサ</t>
    </rPh>
    <rPh sb="3" eb="5">
      <t>マサミツ</t>
    </rPh>
    <phoneticPr fontId="2"/>
  </si>
  <si>
    <t>徳島県サッカー協会</t>
    <rPh sb="0" eb="2">
      <t>トクシマ</t>
    </rPh>
    <rPh sb="2" eb="3">
      <t>ケン</t>
    </rPh>
    <rPh sb="7" eb="9">
      <t>キョウカイ</t>
    </rPh>
    <phoneticPr fontId="2"/>
  </si>
  <si>
    <t>19：30～</t>
    <phoneticPr fontId="2"/>
  </si>
  <si>
    <t>西谷　拓也</t>
    <rPh sb="0" eb="2">
      <t>ニシタニ</t>
    </rPh>
    <rPh sb="3" eb="5">
      <t>タクヤ</t>
    </rPh>
    <phoneticPr fontId="2"/>
  </si>
  <si>
    <t>イエローモンキーズ</t>
  </si>
  <si>
    <t>川西　哲也</t>
    <rPh sb="0" eb="2">
      <t>カワニシ</t>
    </rPh>
    <rPh sb="3" eb="5">
      <t>テツヤ</t>
    </rPh>
    <phoneticPr fontId="2"/>
  </si>
  <si>
    <t>◆１部リーグの試合時間は40分ハーフとし、選手交代は7名までとします。</t>
    <rPh sb="2" eb="3">
      <t>ブ</t>
    </rPh>
    <phoneticPr fontId="2"/>
  </si>
  <si>
    <t>● 第１試合の審判は、グランド設営(ﾗｲﾝ引き)／最終試合の審判は、後片付け(ｺｰﾅｰﾌﾗｯｸﾞ)と結果報告があります。</t>
    <rPh sb="2" eb="3">
      <t>ダイ</t>
    </rPh>
    <rPh sb="4" eb="6">
      <t>シアイ</t>
    </rPh>
    <rPh sb="7" eb="9">
      <t>シンパン</t>
    </rPh>
    <rPh sb="15" eb="17">
      <t>セツエイ</t>
    </rPh>
    <rPh sb="21" eb="22">
      <t>ビ</t>
    </rPh>
    <rPh sb="25" eb="27">
      <t>サイシュウ</t>
    </rPh>
    <rPh sb="27" eb="29">
      <t>シアイ</t>
    </rPh>
    <rPh sb="30" eb="32">
      <t>シンパン</t>
    </rPh>
    <rPh sb="34" eb="37">
      <t>アトカタヅ</t>
    </rPh>
    <rPh sb="50" eb="52">
      <t>ケッカ</t>
    </rPh>
    <rPh sb="52" eb="54">
      <t>ホウコク</t>
    </rPh>
    <phoneticPr fontId="2"/>
  </si>
  <si>
    <t>● 警告・退場者が出た場合は、氏名・番号を必ず結果報告書に記入し、退場者の場合はﾘｰｸﾞ長へ即日報告する。</t>
    <rPh sb="2" eb="4">
      <t>ケイコク</t>
    </rPh>
    <rPh sb="5" eb="8">
      <t>タイジョウシャ</t>
    </rPh>
    <rPh sb="9" eb="10">
      <t>デ</t>
    </rPh>
    <rPh sb="11" eb="13">
      <t>バアイ</t>
    </rPh>
    <rPh sb="15" eb="17">
      <t>シメイ</t>
    </rPh>
    <rPh sb="18" eb="20">
      <t>バンゴウ</t>
    </rPh>
    <rPh sb="21" eb="22">
      <t>カナラ</t>
    </rPh>
    <rPh sb="23" eb="25">
      <t>ケッカ</t>
    </rPh>
    <rPh sb="25" eb="28">
      <t>ホウコクショ</t>
    </rPh>
    <rPh sb="29" eb="31">
      <t>キニュウ</t>
    </rPh>
    <rPh sb="33" eb="35">
      <t>タイジョウ</t>
    </rPh>
    <rPh sb="35" eb="36">
      <t>シャ</t>
    </rPh>
    <rPh sb="37" eb="39">
      <t>バアイ</t>
    </rPh>
    <rPh sb="44" eb="45">
      <t>チョウ</t>
    </rPh>
    <rPh sb="46" eb="48">
      <t>ソクジツ</t>
    </rPh>
    <rPh sb="48" eb="50">
      <t>ホウコク</t>
    </rPh>
    <phoneticPr fontId="2"/>
  </si>
  <si>
    <t>● 結果報告書は、担当審判に順に渡し、最終試合の審判が確実に投函してください｡</t>
    <rPh sb="2" eb="4">
      <t>ケッカ</t>
    </rPh>
    <rPh sb="4" eb="7">
      <t>ホウコクショ</t>
    </rPh>
    <rPh sb="9" eb="11">
      <t>タントウ</t>
    </rPh>
    <rPh sb="11" eb="13">
      <t>シンパン</t>
    </rPh>
    <rPh sb="14" eb="15">
      <t>ジュン</t>
    </rPh>
    <rPh sb="16" eb="17">
      <t>ワタ</t>
    </rPh>
    <rPh sb="19" eb="21">
      <t>サイシュウ</t>
    </rPh>
    <rPh sb="21" eb="23">
      <t>シアイ</t>
    </rPh>
    <rPh sb="24" eb="26">
      <t>シンパン</t>
    </rPh>
    <rPh sb="27" eb="29">
      <t>カクジツ</t>
    </rPh>
    <rPh sb="30" eb="32">
      <t>トウカン</t>
    </rPh>
    <phoneticPr fontId="2"/>
  </si>
  <si>
    <t>● 吸い殻・空き缶・ゴミ等は、チームで責任を持って持ち帰ること。</t>
    <rPh sb="2" eb="3">
      <t>ス</t>
    </rPh>
    <rPh sb="4" eb="5">
      <t>ガラ</t>
    </rPh>
    <rPh sb="12" eb="13">
      <t>トウ</t>
    </rPh>
    <rPh sb="19" eb="21">
      <t>セキニン</t>
    </rPh>
    <rPh sb="22" eb="23">
      <t>モ</t>
    </rPh>
    <rPh sb="25" eb="26">
      <t>モ</t>
    </rPh>
    <rPh sb="27" eb="28">
      <t>カエ</t>
    </rPh>
    <phoneticPr fontId="2"/>
  </si>
  <si>
    <r>
      <t xml:space="preserve">ホーム </t>
    </r>
    <r>
      <rPr>
        <b/>
        <sz val="11"/>
        <rFont val="ＭＳ Ｐ明朝"/>
        <family val="1"/>
        <charset val="128"/>
      </rPr>
      <t xml:space="preserve">　対戦カード　 </t>
    </r>
    <r>
      <rPr>
        <b/>
        <sz val="11"/>
        <color indexed="10"/>
        <rFont val="ＭＳ Ｐ明朝"/>
        <family val="1"/>
        <charset val="128"/>
      </rPr>
      <t>アウェイ</t>
    </r>
    <rPh sb="5" eb="7">
      <t>タイセン</t>
    </rPh>
    <phoneticPr fontId="2"/>
  </si>
  <si>
    <t>ホーム</t>
    <phoneticPr fontId="2"/>
  </si>
  <si>
    <t>設営</t>
    <rPh sb="0" eb="2">
      <t>セツエイ</t>
    </rPh>
    <phoneticPr fontId="2"/>
  </si>
  <si>
    <t>-</t>
  </si>
  <si>
    <t>蹴友会</t>
  </si>
  <si>
    <t>蹴友会</t>
    <phoneticPr fontId="2"/>
  </si>
  <si>
    <t>椋田　崇大</t>
    <rPh sb="0" eb="2">
      <t>ムクタ</t>
    </rPh>
    <rPh sb="3" eb="4">
      <t>タカシ</t>
    </rPh>
    <rPh sb="4" eb="5">
      <t>ダイ</t>
    </rPh>
    <phoneticPr fontId="2"/>
  </si>
  <si>
    <t>リーグ中間期意見交換会</t>
    <rPh sb="3" eb="6">
      <t>チュウカンキ</t>
    </rPh>
    <rPh sb="6" eb="8">
      <t>イケン</t>
    </rPh>
    <rPh sb="8" eb="11">
      <t>コウカンカイ</t>
    </rPh>
    <phoneticPr fontId="2"/>
  </si>
  <si>
    <t>◆◇ リーグ長　椋田　崇大 ◇◆</t>
    <rPh sb="8" eb="10">
      <t>ムクタ</t>
    </rPh>
    <rPh sb="11" eb="12">
      <t>スウ</t>
    </rPh>
    <rPh sb="12" eb="13">
      <t>ダイ</t>
    </rPh>
    <phoneticPr fontId="2"/>
  </si>
  <si>
    <t>MTCO</t>
    <phoneticPr fontId="2"/>
  </si>
  <si>
    <t>ＦＣヨンジョルノ</t>
    <phoneticPr fontId="2"/>
  </si>
  <si>
    <t>ｲｴﾛｰﾓﾝｷｰｽﾞ</t>
    <phoneticPr fontId="2"/>
  </si>
  <si>
    <t>吉野クラブ</t>
    <phoneticPr fontId="2"/>
  </si>
  <si>
    <t>徳大医学部サッカー部</t>
    <phoneticPr fontId="2"/>
  </si>
  <si>
    <t>徳島大学ｻｯｶｰ部</t>
    <phoneticPr fontId="2"/>
  </si>
  <si>
    <r>
      <t>Ga</t>
    </r>
    <r>
      <rPr>
        <sz val="11"/>
        <rFont val="ＭＳ Ｐゴシック"/>
        <family val="3"/>
        <charset val="128"/>
      </rPr>
      <t>ｌ</t>
    </r>
    <r>
      <rPr>
        <sz val="11"/>
        <rFont val="Times New Roman"/>
        <family val="1"/>
      </rPr>
      <t>axy</t>
    </r>
    <r>
      <rPr>
        <sz val="11"/>
        <rFont val="ＭＳ Ｐゴシック"/>
        <family val="3"/>
        <charset val="128"/>
      </rPr>
      <t>徳島</t>
    </r>
    <rPh sb="6" eb="8">
      <t>トクシマ</t>
    </rPh>
    <phoneticPr fontId="2"/>
  </si>
  <si>
    <t>FC.NARUTO</t>
    <phoneticPr fontId="2"/>
  </si>
  <si>
    <t>白虎隊</t>
    <rPh sb="0" eb="3">
      <t>ビャッコタイ</t>
    </rPh>
    <phoneticPr fontId="2"/>
  </si>
  <si>
    <t>ＦＣ ＮARUTO</t>
    <phoneticPr fontId="2"/>
  </si>
  <si>
    <t>井上　拓也</t>
    <rPh sb="0" eb="1">
      <t>イ</t>
    </rPh>
    <rPh sb="1" eb="2">
      <t>ウエ</t>
    </rPh>
    <rPh sb="3" eb="5">
      <t>タクヤ</t>
    </rPh>
    <phoneticPr fontId="2"/>
  </si>
  <si>
    <r>
      <rPr>
        <b/>
        <sz val="11"/>
        <rFont val="ＭＳ Ｐ明朝"/>
        <family val="1"/>
        <charset val="128"/>
      </rPr>
      <t>徳島大学サッカー部</t>
    </r>
    <phoneticPr fontId="2"/>
  </si>
  <si>
    <r>
      <rPr>
        <b/>
        <sz val="11"/>
        <rFont val="ＭＳ Ｐ明朝"/>
        <family val="1"/>
        <charset val="128"/>
      </rPr>
      <t>八幡　治</t>
    </r>
    <phoneticPr fontId="2"/>
  </si>
  <si>
    <t>徳大医学部サッカー部</t>
    <rPh sb="0" eb="1">
      <t>トク</t>
    </rPh>
    <rPh sb="2" eb="4">
      <t>イガク</t>
    </rPh>
    <rPh sb="4" eb="5">
      <t>ブ</t>
    </rPh>
    <rPh sb="9" eb="10">
      <t>ブ</t>
    </rPh>
    <phoneticPr fontId="2"/>
  </si>
  <si>
    <t>2020年度　徳島県サッカーリーグ  《 １部 》日程表</t>
    <rPh sb="4" eb="5">
      <t>ネン</t>
    </rPh>
    <rPh sb="5" eb="6">
      <t>ド</t>
    </rPh>
    <rPh sb="7" eb="10">
      <t>トクシマケン</t>
    </rPh>
    <rPh sb="22" eb="23">
      <t>ブ</t>
    </rPh>
    <rPh sb="25" eb="28">
      <t>ニッテイヒョウ</t>
    </rPh>
    <phoneticPr fontId="2"/>
  </si>
  <si>
    <t>ＦＣ暁</t>
    <rPh sb="2" eb="3">
      <t>アカツキ</t>
    </rPh>
    <phoneticPr fontId="2"/>
  </si>
  <si>
    <t>Boa sorte</t>
    <phoneticPr fontId="2"/>
  </si>
  <si>
    <t>N.J</t>
    <phoneticPr fontId="2"/>
  </si>
  <si>
    <t>福川　正芳</t>
    <rPh sb="0" eb="2">
      <t>フクカワ</t>
    </rPh>
    <rPh sb="3" eb="4">
      <t>セイ</t>
    </rPh>
    <rPh sb="4" eb="5">
      <t>ヨシ</t>
    </rPh>
    <phoneticPr fontId="2"/>
  </si>
  <si>
    <t>山田　孝之</t>
    <rPh sb="0" eb="2">
      <t>ヤマダ</t>
    </rPh>
    <rPh sb="3" eb="5">
      <t>タカユキ</t>
    </rPh>
    <phoneticPr fontId="2"/>
  </si>
  <si>
    <t>野田　涼太</t>
    <rPh sb="0" eb="2">
      <t>ノダ</t>
    </rPh>
    <rPh sb="3" eb="5">
      <t>リョウタ</t>
    </rPh>
    <phoneticPr fontId="2"/>
  </si>
  <si>
    <t>出口　陽平</t>
    <rPh sb="0" eb="2">
      <t>デグチ</t>
    </rPh>
    <rPh sb="3" eb="5">
      <t>ヨウヘイ</t>
    </rPh>
    <phoneticPr fontId="2"/>
  </si>
  <si>
    <t>安田　拓生</t>
    <rPh sb="0" eb="2">
      <t>ヤスダ</t>
    </rPh>
    <rPh sb="3" eb="4">
      <t>タク</t>
    </rPh>
    <rPh sb="4" eb="5">
      <t>ショウ</t>
    </rPh>
    <phoneticPr fontId="2"/>
  </si>
  <si>
    <t>徳大医学部サッカー部</t>
  </si>
  <si>
    <t>ｲｴﾛｰﾓﾝｷｰｽﾞ</t>
  </si>
  <si>
    <t>吉野クラブ</t>
  </si>
  <si>
    <t>徳島大学ｻｯｶｰ部</t>
  </si>
  <si>
    <t>FC.NARUTO</t>
  </si>
  <si>
    <t>boasorte</t>
    <phoneticPr fontId="2"/>
  </si>
  <si>
    <t>nj</t>
    <phoneticPr fontId="2"/>
  </si>
  <si>
    <t>K7</t>
    <phoneticPr fontId="2"/>
  </si>
  <si>
    <t>K38</t>
    <phoneticPr fontId="2"/>
  </si>
  <si>
    <t>K13</t>
    <phoneticPr fontId="2"/>
  </si>
  <si>
    <t>K44</t>
    <phoneticPr fontId="2"/>
  </si>
  <si>
    <t>K50</t>
    <phoneticPr fontId="2"/>
  </si>
  <si>
    <t>K19</t>
    <phoneticPr fontId="2"/>
  </si>
  <si>
    <t>fc暁</t>
    <rPh sb="2" eb="3">
      <t>アカツキ</t>
    </rPh>
    <phoneticPr fontId="2"/>
  </si>
  <si>
    <t>K62</t>
    <phoneticPr fontId="2"/>
  </si>
  <si>
    <t>K32</t>
    <phoneticPr fontId="2"/>
  </si>
  <si>
    <t>K56</t>
    <phoneticPr fontId="2"/>
  </si>
  <si>
    <t>K68</t>
    <phoneticPr fontId="2"/>
  </si>
  <si>
    <t>K74</t>
    <phoneticPr fontId="2"/>
  </si>
  <si>
    <t>K25</t>
    <phoneticPr fontId="2"/>
  </si>
  <si>
    <t>徳島大学サッカー部</t>
    <phoneticPr fontId="2"/>
  </si>
  <si>
    <t>MTCO</t>
    <phoneticPr fontId="2"/>
  </si>
  <si>
    <t>原田　久也</t>
    <rPh sb="0" eb="2">
      <t>ハラダ</t>
    </rPh>
    <rPh sb="3" eb="5">
      <t>ヒサヤ</t>
    </rPh>
    <phoneticPr fontId="2"/>
  </si>
  <si>
    <t>FC　Aguilas</t>
    <phoneticPr fontId="2"/>
  </si>
  <si>
    <t>森川　創真</t>
    <rPh sb="0" eb="2">
      <t>モリカワ</t>
    </rPh>
    <rPh sb="3" eb="4">
      <t>ソウ</t>
    </rPh>
    <rPh sb="4" eb="5">
      <t>マ</t>
    </rPh>
    <phoneticPr fontId="2"/>
  </si>
  <si>
    <t>浜西　俊樹</t>
    <phoneticPr fontId="2"/>
  </si>
  <si>
    <t>ＴＳＶ
(天然芝)</t>
    <rPh sb="5" eb="7">
      <t>テンネン</t>
    </rPh>
    <phoneticPr fontId="2"/>
  </si>
  <si>
    <t>第２節-1</t>
    <rPh sb="0" eb="1">
      <t>ダイ</t>
    </rPh>
    <rPh sb="2" eb="3">
      <t>セツ</t>
    </rPh>
    <phoneticPr fontId="2"/>
  </si>
  <si>
    <t>ＴＳＶ
(人工芝)</t>
    <phoneticPr fontId="2"/>
  </si>
  <si>
    <t>第２節-2</t>
    <rPh sb="0" eb="1">
      <t>ダイ</t>
    </rPh>
    <rPh sb="2" eb="3">
      <t>セツ</t>
    </rPh>
    <phoneticPr fontId="2"/>
  </si>
  <si>
    <t>第２節-3</t>
    <rPh sb="0" eb="1">
      <t>ダイ</t>
    </rPh>
    <rPh sb="2" eb="3">
      <t>セツ</t>
    </rPh>
    <phoneticPr fontId="2"/>
  </si>
  <si>
    <t>第6節-1</t>
    <rPh sb="0" eb="1">
      <t>ダイ</t>
    </rPh>
    <rPh sb="2" eb="3">
      <t>セツ</t>
    </rPh>
    <phoneticPr fontId="2"/>
  </si>
  <si>
    <t>第6節-2</t>
    <rPh sb="0" eb="1">
      <t>ダイ</t>
    </rPh>
    <rPh sb="2" eb="3">
      <t>セツ</t>
    </rPh>
    <phoneticPr fontId="2"/>
  </si>
  <si>
    <t>第7節</t>
    <rPh sb="0" eb="1">
      <t>ダイ</t>
    </rPh>
    <rPh sb="2" eb="3">
      <t>セツ</t>
    </rPh>
    <phoneticPr fontId="2"/>
  </si>
  <si>
    <t>第8節</t>
    <rPh sb="0" eb="1">
      <t>ダイ</t>
    </rPh>
    <rPh sb="2" eb="3">
      <t>セツ</t>
    </rPh>
    <phoneticPr fontId="2"/>
  </si>
  <si>
    <t>第9節</t>
    <rPh sb="0" eb="1">
      <t>ダイ</t>
    </rPh>
    <rPh sb="2" eb="3">
      <t>セツ</t>
    </rPh>
    <phoneticPr fontId="2"/>
  </si>
  <si>
    <t>第10節</t>
    <rPh sb="0" eb="1">
      <t>ダイ</t>
    </rPh>
    <rPh sb="3" eb="4">
      <t>セツ</t>
    </rPh>
    <phoneticPr fontId="2"/>
  </si>
  <si>
    <t>第11節</t>
    <rPh sb="0" eb="1">
      <t>ダイ</t>
    </rPh>
    <rPh sb="3" eb="4">
      <t>セツ</t>
    </rPh>
    <phoneticPr fontId="2"/>
  </si>
  <si>
    <t>徳島県サッカー協会</t>
    <phoneticPr fontId="2"/>
  </si>
  <si>
    <t>イエローモンキーズ</t>
    <phoneticPr fontId="2"/>
  </si>
  <si>
    <t>FC暁</t>
    <rPh sb="2" eb="3">
      <t>アカツキ</t>
    </rPh>
    <phoneticPr fontId="2"/>
  </si>
  <si>
    <t>白虎隊</t>
    <phoneticPr fontId="2"/>
  </si>
  <si>
    <t>徳島大学サッカー部</t>
    <rPh sb="0" eb="4">
      <t>トクシマダイガク</t>
    </rPh>
    <rPh sb="8" eb="9">
      <t>ブ</t>
    </rPh>
    <phoneticPr fontId="2"/>
  </si>
  <si>
    <t>FC　Aguilas</t>
    <phoneticPr fontId="2"/>
  </si>
  <si>
    <t>F.C.UNITY</t>
    <phoneticPr fontId="2"/>
  </si>
  <si>
    <t>F.C.UNITY</t>
    <phoneticPr fontId="2"/>
  </si>
  <si>
    <t>吉野クラブ</t>
    <phoneticPr fontId="2"/>
  </si>
  <si>
    <t>2021年度　徳島県サッカーリーグ  《 １部 》日程表</t>
    <rPh sb="4" eb="5">
      <t>ネン</t>
    </rPh>
    <rPh sb="5" eb="6">
      <t>ド</t>
    </rPh>
    <rPh sb="7" eb="10">
      <t>トクシマケン</t>
    </rPh>
    <rPh sb="22" eb="23">
      <t>ブ</t>
    </rPh>
    <rPh sb="25" eb="28">
      <t>ニッテイヒョウ</t>
    </rPh>
    <phoneticPr fontId="2"/>
  </si>
  <si>
    <t>FC　Aguilas</t>
    <phoneticPr fontId="2"/>
  </si>
  <si>
    <t>FC　Aguilas</t>
    <phoneticPr fontId="2"/>
  </si>
  <si>
    <t>蹴友会</t>
    <phoneticPr fontId="2"/>
  </si>
  <si>
    <t>蹴友会</t>
    <phoneticPr fontId="2"/>
  </si>
  <si>
    <t>吉野クラブ</t>
    <phoneticPr fontId="2"/>
  </si>
  <si>
    <t>ＦＣ ＮARUTO</t>
    <phoneticPr fontId="2"/>
  </si>
  <si>
    <t>徳島大学サッカー部</t>
    <phoneticPr fontId="2"/>
  </si>
  <si>
    <t>徳島大学サッカー部</t>
    <phoneticPr fontId="2"/>
  </si>
  <si>
    <t>F.C.UNITY</t>
    <phoneticPr fontId="2"/>
  </si>
  <si>
    <t>イエローモンキーズ</t>
    <phoneticPr fontId="2"/>
  </si>
  <si>
    <t>MTCO</t>
    <phoneticPr fontId="2"/>
  </si>
  <si>
    <t>K50</t>
    <phoneticPr fontId="2"/>
  </si>
  <si>
    <t>蹴友会</t>
    <phoneticPr fontId="2"/>
  </si>
  <si>
    <t>徳大医学部サッカー部</t>
    <phoneticPr fontId="2"/>
  </si>
  <si>
    <t>原　</t>
    <rPh sb="0" eb="1">
      <t>ハラ</t>
    </rPh>
    <phoneticPr fontId="2"/>
  </si>
  <si>
    <t>久米　竜輔</t>
    <rPh sb="0" eb="2">
      <t>クメ</t>
    </rPh>
    <rPh sb="3" eb="5">
      <t>リュウスケ</t>
    </rPh>
    <phoneticPr fontId="2"/>
  </si>
  <si>
    <t>小川　大空</t>
    <phoneticPr fontId="2"/>
  </si>
  <si>
    <r>
      <t>FC</t>
    </r>
    <r>
      <rPr>
        <b/>
        <sz val="11"/>
        <rFont val="ＭＳ Ｐ明朝"/>
        <family val="1"/>
        <charset val="128"/>
      </rPr>
      <t>徳島</t>
    </r>
    <r>
      <rPr>
        <b/>
        <sz val="11"/>
        <rFont val="Times New Roman"/>
        <family val="1"/>
      </rPr>
      <t>KENTO`S</t>
    </r>
    <phoneticPr fontId="2"/>
  </si>
  <si>
    <t>美馬　貴史</t>
    <phoneticPr fontId="2"/>
  </si>
  <si>
    <t>FC蔵本</t>
    <rPh sb="2" eb="4">
      <t>クラモト</t>
    </rPh>
    <phoneticPr fontId="2"/>
  </si>
  <si>
    <t>2023年度　徳島県サッカーリーグ  《 １部 》日程表</t>
    <rPh sb="4" eb="5">
      <t>ネン</t>
    </rPh>
    <rPh sb="5" eb="6">
      <t>ド</t>
    </rPh>
    <rPh sb="7" eb="10">
      <t>トクシマケン</t>
    </rPh>
    <rPh sb="22" eb="23">
      <t>ブ</t>
    </rPh>
    <rPh sb="25" eb="28">
      <t>ニッテイヒョウ</t>
    </rPh>
    <phoneticPr fontId="2"/>
  </si>
  <si>
    <t>カンピオーネ</t>
    <phoneticPr fontId="2"/>
  </si>
  <si>
    <t>レッドサンズ</t>
    <phoneticPr fontId="2"/>
  </si>
  <si>
    <t>Sorpresa</t>
    <phoneticPr fontId="2"/>
  </si>
  <si>
    <t>ＴＳＶ
(人工芝)</t>
    <phoneticPr fontId="2"/>
  </si>
  <si>
    <t>上桜</t>
    <rPh sb="0" eb="1">
      <t>ウエ</t>
    </rPh>
    <rPh sb="1" eb="2">
      <t>ザクラ</t>
    </rPh>
    <phoneticPr fontId="2"/>
  </si>
  <si>
    <t>投函</t>
    <phoneticPr fontId="2"/>
  </si>
  <si>
    <t>南川 優人</t>
    <phoneticPr fontId="2"/>
  </si>
  <si>
    <t>片付当番</t>
    <rPh sb="0" eb="2">
      <t>カタヅケ</t>
    </rPh>
    <rPh sb="2" eb="4">
      <t>トウバン</t>
    </rPh>
    <phoneticPr fontId="2"/>
  </si>
  <si>
    <r>
      <t>● 警告・退場者が出た場合は、氏名・番号を必ず結果報告書に記入し、</t>
    </r>
    <r>
      <rPr>
        <b/>
        <sz val="11"/>
        <color indexed="10"/>
        <rFont val="ＭＳ Ｐゴシック"/>
        <family val="3"/>
        <charset val="128"/>
      </rPr>
      <t>退場者の場合はﾘｰｸﾞ長へ即日報告</t>
    </r>
    <r>
      <rPr>
        <b/>
        <sz val="11"/>
        <color indexed="8"/>
        <rFont val="ＭＳ Ｐゴシック"/>
        <family val="3"/>
        <charset val="128"/>
      </rPr>
      <t>する。</t>
    </r>
    <rPh sb="2" eb="4">
      <t>ケイコク</t>
    </rPh>
    <rPh sb="5" eb="8">
      <t>タイジョウシャ</t>
    </rPh>
    <rPh sb="9" eb="10">
      <t>デ</t>
    </rPh>
    <rPh sb="11" eb="13">
      <t>バアイ</t>
    </rPh>
    <rPh sb="15" eb="17">
      <t>シメイ</t>
    </rPh>
    <rPh sb="18" eb="20">
      <t>バンゴウ</t>
    </rPh>
    <rPh sb="21" eb="22">
      <t>カナラ</t>
    </rPh>
    <rPh sb="23" eb="25">
      <t>ケッカ</t>
    </rPh>
    <rPh sb="25" eb="28">
      <t>ホウコクショ</t>
    </rPh>
    <rPh sb="29" eb="31">
      <t>キニュウ</t>
    </rPh>
    <rPh sb="33" eb="35">
      <t>タイジョウ</t>
    </rPh>
    <rPh sb="35" eb="36">
      <t>シャ</t>
    </rPh>
    <rPh sb="37" eb="39">
      <t>バアイ</t>
    </rPh>
    <rPh sb="44" eb="45">
      <t>チョウ</t>
    </rPh>
    <rPh sb="46" eb="48">
      <t>ソクジツ</t>
    </rPh>
    <rPh sb="48" eb="50">
      <t>ホウコク</t>
    </rPh>
    <phoneticPr fontId="2"/>
  </si>
  <si>
    <r>
      <t>● 結果報告書は、担当審判に順に渡し、最終試合の審判が確実に</t>
    </r>
    <r>
      <rPr>
        <b/>
        <sz val="11"/>
        <color indexed="10"/>
        <rFont val="ＭＳ Ｐゴシック"/>
        <family val="3"/>
        <charset val="128"/>
      </rPr>
      <t>即日投函</t>
    </r>
    <r>
      <rPr>
        <b/>
        <sz val="11"/>
        <color indexed="8"/>
        <rFont val="ＭＳ Ｐゴシック"/>
        <family val="3"/>
        <charset val="128"/>
      </rPr>
      <t>してください｡</t>
    </r>
    <rPh sb="2" eb="4">
      <t>ケッカ</t>
    </rPh>
    <rPh sb="4" eb="7">
      <t>ホウコクショ</t>
    </rPh>
    <rPh sb="9" eb="11">
      <t>タントウ</t>
    </rPh>
    <rPh sb="11" eb="13">
      <t>シンパン</t>
    </rPh>
    <rPh sb="14" eb="15">
      <t>ジュン</t>
    </rPh>
    <rPh sb="16" eb="17">
      <t>ワタ</t>
    </rPh>
    <rPh sb="19" eb="21">
      <t>サイシュウ</t>
    </rPh>
    <rPh sb="21" eb="23">
      <t>シアイ</t>
    </rPh>
    <rPh sb="24" eb="26">
      <t>シンパン</t>
    </rPh>
    <rPh sb="27" eb="29">
      <t>カクジツ</t>
    </rPh>
    <rPh sb="30" eb="32">
      <t>ソクジツ</t>
    </rPh>
    <rPh sb="32" eb="34">
      <t>トウカン</t>
    </rPh>
    <phoneticPr fontId="2"/>
  </si>
  <si>
    <t xml:space="preserve">椋田　崇大 </t>
    <phoneticPr fontId="2"/>
  </si>
  <si>
    <t>◆◇ リーグ長◇◆</t>
    <phoneticPr fontId="2"/>
  </si>
  <si>
    <r>
      <t xml:space="preserve">● </t>
    </r>
    <r>
      <rPr>
        <b/>
        <sz val="11"/>
        <color indexed="10"/>
        <rFont val="ＭＳ Ｐゴシック"/>
        <family val="3"/>
        <charset val="128"/>
      </rPr>
      <t>今年度から片付当番チームは会場内のゴミ、忘れ物等見回り及び各用具の片付けを行ってください。</t>
    </r>
    <rPh sb="2" eb="3">
      <t>コン</t>
    </rPh>
    <rPh sb="3" eb="5">
      <t>ネンド</t>
    </rPh>
    <rPh sb="7" eb="9">
      <t>カタヅケ</t>
    </rPh>
    <rPh sb="22" eb="23">
      <t>ワス</t>
    </rPh>
    <rPh sb="24" eb="25">
      <t>モノ</t>
    </rPh>
    <rPh sb="25" eb="26">
      <t>トウ</t>
    </rPh>
    <rPh sb="39" eb="40">
      <t>オコナ</t>
    </rPh>
    <phoneticPr fontId="2"/>
  </si>
  <si>
    <t>西谷　拓也</t>
    <phoneticPr fontId="2"/>
  </si>
  <si>
    <t>F.C.UNITY</t>
    <phoneticPr fontId="2"/>
  </si>
  <si>
    <t>福住　省吾</t>
    <phoneticPr fontId="2"/>
  </si>
  <si>
    <t>元木 亨</t>
    <phoneticPr fontId="2"/>
  </si>
  <si>
    <t>福家　慧</t>
    <phoneticPr fontId="2"/>
  </si>
  <si>
    <t>北村　真基</t>
    <phoneticPr fontId="2"/>
  </si>
  <si>
    <t>原　祐貴</t>
    <rPh sb="0" eb="1">
      <t>ハラ</t>
    </rPh>
    <rPh sb="2" eb="3">
      <t>ユウ</t>
    </rPh>
    <rPh sb="3" eb="4">
      <t>キ</t>
    </rPh>
    <phoneticPr fontId="2"/>
  </si>
  <si>
    <t>小笠原　勘太</t>
    <rPh sb="0" eb="3">
      <t>オガサワラ</t>
    </rPh>
    <rPh sb="4" eb="6">
      <t>カンタ</t>
    </rPh>
    <phoneticPr fontId="2"/>
  </si>
  <si>
    <t>福家　慧</t>
    <rPh sb="0" eb="2">
      <t>フケ</t>
    </rPh>
    <phoneticPr fontId="2"/>
  </si>
  <si>
    <t>徳島県庁サッカークラブ</t>
    <rPh sb="0" eb="4">
      <t>トクシマケンチョウ</t>
    </rPh>
    <phoneticPr fontId="2"/>
  </si>
  <si>
    <t>三ッ川　宗佑</t>
    <phoneticPr fontId="2"/>
  </si>
  <si>
    <t>FC道楽</t>
    <rPh sb="2" eb="4">
      <t>ドウラク</t>
    </rPh>
    <phoneticPr fontId="2"/>
  </si>
  <si>
    <t>森和希</t>
    <phoneticPr fontId="2"/>
  </si>
  <si>
    <t>原　祐貴</t>
    <rPh sb="0" eb="1">
      <t>ハラ</t>
    </rPh>
    <phoneticPr fontId="2"/>
  </si>
  <si>
    <t>栂和希</t>
    <phoneticPr fontId="2"/>
  </si>
  <si>
    <t>第１節-2</t>
    <rPh sb="0" eb="1">
      <t>ダイ</t>
    </rPh>
    <rPh sb="2" eb="3">
      <t>セツ</t>
    </rPh>
    <phoneticPr fontId="2"/>
  </si>
  <si>
    <t>2024年度　徳島県サッカーリーグ  《 １部 》日程表</t>
    <rPh sb="4" eb="5">
      <t>ネン</t>
    </rPh>
    <rPh sb="5" eb="6">
      <t>ド</t>
    </rPh>
    <rPh sb="7" eb="10">
      <t>トクシマケン</t>
    </rPh>
    <rPh sb="22" eb="23">
      <t>ブ</t>
    </rPh>
    <rPh sb="25" eb="28">
      <t>ニッテイヒョウ</t>
    </rPh>
    <phoneticPr fontId="2"/>
  </si>
  <si>
    <t>第7節-1</t>
    <rPh sb="0" eb="1">
      <t>ダイ</t>
    </rPh>
    <rPh sb="2" eb="3">
      <t>セツ</t>
    </rPh>
    <phoneticPr fontId="2"/>
  </si>
  <si>
    <t>第7節-2</t>
    <rPh sb="0" eb="1">
      <t>ダイ</t>
    </rPh>
    <rPh sb="2" eb="3">
      <t>セツ</t>
    </rPh>
    <phoneticPr fontId="2"/>
  </si>
  <si>
    <t>上桜</t>
    <rPh sb="0" eb="2">
      <t>ウエザクラ</t>
    </rPh>
    <phoneticPr fontId="2"/>
  </si>
  <si>
    <t>第7節-3</t>
    <rPh sb="0" eb="1">
      <t>ダイ</t>
    </rPh>
    <rPh sb="2" eb="3">
      <t>セツ</t>
    </rPh>
    <phoneticPr fontId="2"/>
  </si>
  <si>
    <t>ＴＳＶ
(人工芝)</t>
    <phoneticPr fontId="2"/>
  </si>
  <si>
    <t>吉野クラブ</t>
    <phoneticPr fontId="2"/>
  </si>
  <si>
    <t>徳島県庁サッカークラブ</t>
    <phoneticPr fontId="2"/>
  </si>
  <si>
    <t>レッドサンズ</t>
  </si>
  <si>
    <t>栂 和希</t>
    <phoneticPr fontId="2"/>
  </si>
  <si>
    <t>椋田　崇大</t>
    <rPh sb="0" eb="2">
      <t>ムクタ</t>
    </rPh>
    <rPh sb="3" eb="4">
      <t>スウ</t>
    </rPh>
    <rPh sb="4" eb="5">
      <t>ダイ</t>
    </rPh>
    <phoneticPr fontId="2"/>
  </si>
  <si>
    <t>090-4898-4967</t>
    <phoneticPr fontId="2"/>
  </si>
  <si>
    <r>
      <t xml:space="preserve">● </t>
    </r>
    <r>
      <rPr>
        <b/>
        <sz val="11"/>
        <color indexed="10"/>
        <rFont val="ＭＳ Ｐゴシック"/>
        <family val="3"/>
        <charset val="128"/>
      </rPr>
      <t>片付当番チームは会場内のゴミ、忘れ物等見回り及び各用具の片付けを行ってください。</t>
    </r>
    <rPh sb="2" eb="4">
      <t>カタヅケ</t>
    </rPh>
    <rPh sb="17" eb="18">
      <t>ワス</t>
    </rPh>
    <rPh sb="19" eb="20">
      <t>モノ</t>
    </rPh>
    <rPh sb="20" eb="21">
      <t>トウ</t>
    </rPh>
    <rPh sb="34" eb="35">
      <t>オコナ</t>
    </rPh>
    <phoneticPr fontId="2"/>
  </si>
  <si>
    <t>森　和希</t>
    <phoneticPr fontId="2"/>
  </si>
  <si>
    <t>● グランド設営は当番チームがゴールの移動・コーナーフラッグ等の設置を行ってください。</t>
    <rPh sb="6" eb="8">
      <t>セツエイ</t>
    </rPh>
    <rPh sb="9" eb="11">
      <t>トウバン</t>
    </rPh>
    <rPh sb="19" eb="21">
      <t>イドウ</t>
    </rPh>
    <rPh sb="30" eb="31">
      <t>トウ</t>
    </rPh>
    <rPh sb="32" eb="34">
      <t>セッチ</t>
    </rPh>
    <rPh sb="35" eb="36">
      <t>オコナ</t>
    </rPh>
    <phoneticPr fontId="2"/>
  </si>
  <si>
    <r>
      <t xml:space="preserve">        ホーム </t>
    </r>
    <r>
      <rPr>
        <b/>
        <sz val="11"/>
        <rFont val="ＭＳ Ｐ明朝"/>
        <family val="1"/>
        <charset val="128"/>
      </rPr>
      <t xml:space="preserve">　   対戦カード　   </t>
    </r>
    <r>
      <rPr>
        <b/>
        <sz val="11"/>
        <color indexed="10"/>
        <rFont val="ＭＳ Ｐ明朝"/>
        <family val="1"/>
        <charset val="128"/>
      </rPr>
      <t>アウェイ</t>
    </r>
    <rPh sb="16" eb="18">
      <t>タイセン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</si>
</sst>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第&quot;\ 0\ &quot;節&quot;"/>
    <numFmt numFmtId="177" formatCode="m&quot;月&quot;d&quot;日更新&quot;;@"/>
    <numFmt numFmtId="178" formatCode="m/d;@"/>
    <numFmt numFmtId="179" formatCode="m&quot;月&quot;d&quot;日&quot;;@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Times New Roman"/>
      <family val="1"/>
    </font>
    <font>
      <b/>
      <sz val="11"/>
      <color indexed="10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0"/>
      <name val="Times New Roman"/>
      <family val="1"/>
    </font>
    <font>
      <b/>
      <sz val="9"/>
      <name val="ＭＳ Ｐ明朝"/>
      <family val="1"/>
      <charset val="128"/>
    </font>
    <font>
      <sz val="11"/>
      <color indexed="13"/>
      <name val="ＭＳ Ｐゴシック"/>
      <family val="3"/>
      <charset val="128"/>
    </font>
    <font>
      <b/>
      <sz val="12"/>
      <color indexed="10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000099"/>
      <name val="ＭＳ Ｐゴシック"/>
      <family val="3"/>
      <charset val="128"/>
    </font>
    <font>
      <b/>
      <sz val="10"/>
      <color rgb="FF000099"/>
      <name val="Times New Roman"/>
      <family val="1"/>
    </font>
    <font>
      <sz val="11"/>
      <color theme="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009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3333CC"/>
      <name val="ＭＳ Ｐ明朝"/>
      <family val="1"/>
      <charset val="128"/>
    </font>
    <font>
      <b/>
      <sz val="11"/>
      <color rgb="FF4936D2"/>
      <name val="ＭＳ Ｐ明朝"/>
      <family val="1"/>
      <charset val="128"/>
    </font>
    <font>
      <b/>
      <sz val="11"/>
      <color rgb="FF00B050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178" fontId="25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1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78" fontId="27" fillId="0" borderId="0" xfId="0" applyNumberFormat="1" applyFont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2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0" fillId="0" borderId="6" xfId="0" applyNumberFormat="1" applyFont="1" applyBorder="1" applyAlignment="1"/>
    <xf numFmtId="0" fontId="7" fillId="0" borderId="0" xfId="0" applyFont="1" applyAlignment="1"/>
    <xf numFmtId="0" fontId="0" fillId="0" borderId="0" xfId="0" applyFont="1" applyAlignment="1"/>
    <xf numFmtId="56" fontId="0" fillId="0" borderId="0" xfId="0" applyNumberFormat="1" applyAlignment="1"/>
    <xf numFmtId="0" fontId="16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Alignment="1">
      <alignment shrinkToFit="1"/>
    </xf>
    <xf numFmtId="0" fontId="0" fillId="0" borderId="0" xfId="0" applyFont="1" applyAlignment="1">
      <alignment shrinkToFit="1"/>
    </xf>
    <xf numFmtId="177" fontId="3" fillId="0" borderId="6" xfId="0" applyNumberFormat="1" applyFont="1" applyBorder="1" applyAlignment="1">
      <alignment shrinkToFit="1"/>
    </xf>
    <xf numFmtId="0" fontId="4" fillId="0" borderId="20" xfId="0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shrinkToFit="1"/>
    </xf>
    <xf numFmtId="0" fontId="1" fillId="0" borderId="22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top" shrinkToFit="1"/>
    </xf>
    <xf numFmtId="0" fontId="0" fillId="0" borderId="22" xfId="0" applyFill="1" applyBorder="1" applyAlignment="1">
      <alignment horizontal="left" vertical="top" shrinkToFit="1"/>
    </xf>
    <xf numFmtId="0" fontId="0" fillId="0" borderId="22" xfId="0" applyFont="1" applyFill="1" applyBorder="1" applyAlignment="1">
      <alignment horizontal="right" vertical="center"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shrinkToFit="1"/>
    </xf>
    <xf numFmtId="0" fontId="0" fillId="0" borderId="0" xfId="0" applyFill="1" applyAlignment="1"/>
    <xf numFmtId="49" fontId="20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177" fontId="3" fillId="0" borderId="0" xfId="0" applyNumberFormat="1" applyFont="1" applyFill="1" applyBorder="1" applyAlignment="1">
      <alignment horizontal="center" shrinkToFit="1"/>
    </xf>
    <xf numFmtId="0" fontId="21" fillId="0" borderId="23" xfId="0" applyNumberFormat="1" applyFont="1" applyFill="1" applyBorder="1" applyAlignment="1">
      <alignment horizontal="center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8" fillId="0" borderId="1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vertical="center" shrinkToFit="1"/>
    </xf>
    <xf numFmtId="0" fontId="8" fillId="0" borderId="6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176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 applyFill="1" applyBorder="1" applyAlignment="1">
      <alignment horizontal="left"/>
    </xf>
    <xf numFmtId="0" fontId="19" fillId="0" borderId="0" xfId="0" applyFont="1" applyAlignment="1"/>
    <xf numFmtId="0" fontId="16" fillId="4" borderId="13" xfId="0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right" indent="1"/>
    </xf>
    <xf numFmtId="20" fontId="4" fillId="0" borderId="15" xfId="0" applyNumberFormat="1" applyFont="1" applyFill="1" applyBorder="1" applyAlignment="1">
      <alignment horizontal="right" indent="1"/>
    </xf>
    <xf numFmtId="20" fontId="4" fillId="0" borderId="27" xfId="0" applyNumberFormat="1" applyFont="1" applyFill="1" applyBorder="1" applyAlignment="1">
      <alignment horizontal="right" indent="1"/>
    </xf>
    <xf numFmtId="0" fontId="30" fillId="0" borderId="0" xfId="0" applyFont="1" applyAlignment="1">
      <alignment horizontal="left"/>
    </xf>
    <xf numFmtId="0" fontId="30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49" fontId="3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177" fontId="31" fillId="0" borderId="6" xfId="0" applyNumberFormat="1" applyFont="1" applyBorder="1" applyAlignment="1">
      <alignment horizontal="right" indent="1"/>
    </xf>
    <xf numFmtId="56" fontId="32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 shrinkToFit="1"/>
    </xf>
    <xf numFmtId="0" fontId="21" fillId="0" borderId="28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56" fontId="9" fillId="3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3" fillId="0" borderId="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21" fillId="2" borderId="27" xfId="0" applyNumberFormat="1" applyFont="1" applyFill="1" applyBorder="1" applyAlignment="1">
      <alignment horizontal="center" vertical="center" shrinkToFit="1"/>
    </xf>
    <xf numFmtId="0" fontId="33" fillId="0" borderId="27" xfId="0" applyNumberFormat="1" applyFont="1" applyFill="1" applyBorder="1" applyAlignment="1">
      <alignment horizontal="center" vertical="center" shrinkToFit="1"/>
    </xf>
    <xf numFmtId="49" fontId="34" fillId="0" borderId="27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5" fillId="0" borderId="31" xfId="0" applyNumberFormat="1" applyFont="1" applyBorder="1" applyAlignment="1">
      <alignment horizontal="center" vertical="center" shrinkToFit="1"/>
    </xf>
    <xf numFmtId="0" fontId="15" fillId="0" borderId="15" xfId="0" applyNumberFormat="1" applyFont="1" applyBorder="1" applyAlignment="1">
      <alignment horizontal="center" vertical="center" shrinkToFit="1"/>
    </xf>
    <xf numFmtId="0" fontId="15" fillId="0" borderId="32" xfId="0" applyNumberFormat="1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20" fontId="4" fillId="0" borderId="28" xfId="0" applyNumberFormat="1" applyFont="1" applyFill="1" applyBorder="1" applyAlignment="1">
      <alignment horizontal="right" indent="1"/>
    </xf>
    <xf numFmtId="56" fontId="31" fillId="0" borderId="26" xfId="0" applyNumberFormat="1" applyFont="1" applyFill="1" applyBorder="1" applyAlignment="1">
      <alignment horizontal="center" vertical="center"/>
    </xf>
    <xf numFmtId="56" fontId="32" fillId="0" borderId="26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horizontal="center" vertical="center" shrinkToFit="1"/>
    </xf>
    <xf numFmtId="49" fontId="34" fillId="0" borderId="2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2" fillId="0" borderId="3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20" fontId="4" fillId="0" borderId="39" xfId="0" applyNumberFormat="1" applyFont="1" applyFill="1" applyBorder="1" applyAlignment="1">
      <alignment horizontal="right" indent="1"/>
    </xf>
    <xf numFmtId="0" fontId="21" fillId="0" borderId="40" xfId="0" applyNumberFormat="1" applyFont="1" applyFill="1" applyBorder="1" applyAlignment="1">
      <alignment horizontal="center" vertical="center" shrinkToFit="1"/>
    </xf>
    <xf numFmtId="49" fontId="4" fillId="0" borderId="40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 shrinkToFit="1"/>
    </xf>
    <xf numFmtId="20" fontId="4" fillId="0" borderId="43" xfId="0" applyNumberFormat="1" applyFont="1" applyFill="1" applyBorder="1" applyAlignment="1">
      <alignment horizontal="right" indent="1"/>
    </xf>
    <xf numFmtId="0" fontId="21" fillId="0" borderId="44" xfId="0" applyNumberFormat="1" applyFont="1" applyFill="1" applyBorder="1" applyAlignment="1">
      <alignment horizontal="center" vertical="center" shrinkToFit="1"/>
    </xf>
    <xf numFmtId="49" fontId="4" fillId="0" borderId="44" xfId="0" applyNumberFormat="1" applyFont="1" applyFill="1" applyBorder="1" applyAlignment="1">
      <alignment horizontal="center" vertical="center"/>
    </xf>
    <xf numFmtId="0" fontId="21" fillId="2" borderId="45" xfId="0" applyNumberFormat="1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center"/>
    </xf>
    <xf numFmtId="20" fontId="4" fillId="0" borderId="40" xfId="0" applyNumberFormat="1" applyFont="1" applyFill="1" applyBorder="1" applyAlignment="1">
      <alignment horizontal="right" indent="1"/>
    </xf>
    <xf numFmtId="0" fontId="15" fillId="0" borderId="47" xfId="0" applyNumberFormat="1" applyFont="1" applyBorder="1" applyAlignment="1">
      <alignment horizontal="center" vertical="center" shrinkToFit="1"/>
    </xf>
    <xf numFmtId="20" fontId="4" fillId="0" borderId="44" xfId="0" applyNumberFormat="1" applyFont="1" applyFill="1" applyBorder="1" applyAlignment="1">
      <alignment horizontal="right" indent="1"/>
    </xf>
    <xf numFmtId="0" fontId="21" fillId="0" borderId="48" xfId="0" applyNumberFormat="1" applyFont="1" applyFill="1" applyBorder="1" applyAlignment="1">
      <alignment horizontal="center" vertical="center" shrinkToFit="1"/>
    </xf>
    <xf numFmtId="49" fontId="4" fillId="0" borderId="48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21" fillId="2" borderId="30" xfId="0" applyNumberFormat="1" applyFont="1" applyFill="1" applyBorder="1" applyAlignment="1">
      <alignment horizontal="center" vertical="center" shrinkToFit="1"/>
    </xf>
    <xf numFmtId="179" fontId="35" fillId="5" borderId="51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56" fontId="34" fillId="6" borderId="24" xfId="0" applyNumberFormat="1" applyFont="1" applyFill="1" applyBorder="1" applyAlignment="1">
      <alignment horizontal="center" vertical="center"/>
    </xf>
    <xf numFmtId="20" fontId="4" fillId="6" borderId="23" xfId="0" applyNumberFormat="1" applyFont="1" applyFill="1" applyBorder="1" applyAlignment="1">
      <alignment horizontal="right" indent="1"/>
    </xf>
    <xf numFmtId="20" fontId="4" fillId="6" borderId="15" xfId="0" applyNumberFormat="1" applyFont="1" applyFill="1" applyBorder="1" applyAlignment="1">
      <alignment horizontal="right" indent="1"/>
    </xf>
    <xf numFmtId="20" fontId="4" fillId="6" borderId="27" xfId="0" applyNumberFormat="1" applyFont="1" applyFill="1" applyBorder="1" applyAlignment="1">
      <alignment horizontal="right" indent="1"/>
    </xf>
    <xf numFmtId="0" fontId="21" fillId="7" borderId="27" xfId="0" applyNumberFormat="1" applyFont="1" applyFill="1" applyBorder="1" applyAlignment="1">
      <alignment horizontal="center" vertical="center" shrinkToFit="1"/>
    </xf>
    <xf numFmtId="0" fontId="33" fillId="7" borderId="27" xfId="0" applyNumberFormat="1" applyFont="1" applyFill="1" applyBorder="1" applyAlignment="1">
      <alignment horizontal="center" vertical="center" shrinkToFit="1"/>
    </xf>
    <xf numFmtId="0" fontId="21" fillId="7" borderId="44" xfId="0" applyNumberFormat="1" applyFont="1" applyFill="1" applyBorder="1" applyAlignment="1">
      <alignment horizontal="center" vertical="center" shrinkToFit="1"/>
    </xf>
    <xf numFmtId="0" fontId="21" fillId="7" borderId="30" xfId="0" applyNumberFormat="1" applyFont="1" applyFill="1" applyBorder="1" applyAlignment="1">
      <alignment horizontal="center" vertical="center" shrinkToFit="1"/>
    </xf>
    <xf numFmtId="0" fontId="21" fillId="7" borderId="48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/>
    </xf>
    <xf numFmtId="0" fontId="15" fillId="4" borderId="45" xfId="0" applyNumberFormat="1" applyFont="1" applyFill="1" applyBorder="1" applyAlignment="1">
      <alignment horizontal="center" vertical="center" shrinkToFit="1"/>
    </xf>
    <xf numFmtId="20" fontId="4" fillId="0" borderId="54" xfId="0" applyNumberFormat="1" applyFont="1" applyFill="1" applyBorder="1" applyAlignment="1">
      <alignment horizontal="right" indent="1"/>
    </xf>
    <xf numFmtId="20" fontId="4" fillId="0" borderId="30" xfId="0" applyNumberFormat="1" applyFont="1" applyFill="1" applyBorder="1" applyAlignment="1">
      <alignment horizontal="right" indent="1"/>
    </xf>
    <xf numFmtId="20" fontId="4" fillId="6" borderId="28" xfId="0" applyNumberFormat="1" applyFont="1" applyFill="1" applyBorder="1" applyAlignment="1">
      <alignment horizontal="right" indent="1"/>
    </xf>
    <xf numFmtId="20" fontId="4" fillId="7" borderId="44" xfId="0" applyNumberFormat="1" applyFont="1" applyFill="1" applyBorder="1" applyAlignment="1">
      <alignment horizontal="center" vertical="center" shrinkToFit="1"/>
    </xf>
    <xf numFmtId="20" fontId="4" fillId="7" borderId="27" xfId="0" applyNumberFormat="1" applyFont="1" applyFill="1" applyBorder="1" applyAlignment="1">
      <alignment horizontal="center" vertical="center" shrinkToFit="1"/>
    </xf>
    <xf numFmtId="179" fontId="31" fillId="5" borderId="51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0" xfId="0" applyBorder="1" applyAlignment="1"/>
    <xf numFmtId="0" fontId="8" fillId="0" borderId="0" xfId="0" applyFont="1" applyBorder="1" applyAlignment="1">
      <alignment shrinkToFit="1"/>
    </xf>
    <xf numFmtId="49" fontId="0" fillId="0" borderId="0" xfId="0" applyNumberFormat="1" applyFont="1" applyBorder="1" applyAlignment="1"/>
    <xf numFmtId="56" fontId="0" fillId="0" borderId="6" xfId="0" applyNumberFormat="1" applyBorder="1" applyAlignment="1"/>
    <xf numFmtId="0" fontId="0" fillId="0" borderId="6" xfId="0" applyFont="1" applyBorder="1" applyAlignment="1"/>
    <xf numFmtId="0" fontId="5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56" fontId="31" fillId="8" borderId="25" xfId="0" applyNumberFormat="1" applyFont="1" applyFill="1" applyBorder="1" applyAlignment="1">
      <alignment horizontal="center" vertical="center"/>
    </xf>
    <xf numFmtId="56" fontId="31" fillId="8" borderId="51" xfId="0" applyNumberFormat="1" applyFont="1" applyFill="1" applyBorder="1" applyAlignment="1">
      <alignment horizontal="center" vertical="center"/>
    </xf>
    <xf numFmtId="56" fontId="31" fillId="8" borderId="51" xfId="0" applyNumberFormat="1" applyFont="1" applyFill="1" applyBorder="1" applyAlignment="1">
      <alignment vertical="center"/>
    </xf>
    <xf numFmtId="20" fontId="4" fillId="0" borderId="55" xfId="0" applyNumberFormat="1" applyFont="1" applyFill="1" applyBorder="1" applyAlignment="1">
      <alignment horizontal="right" indent="1"/>
    </xf>
    <xf numFmtId="20" fontId="4" fillId="6" borderId="15" xfId="0" applyNumberFormat="1" applyFont="1" applyFill="1" applyBorder="1" applyAlignment="1">
      <alignment horizontal="center" vertical="center" shrinkToFit="1"/>
    </xf>
    <xf numFmtId="0" fontId="21" fillId="7" borderId="32" xfId="0" applyNumberFormat="1" applyFont="1" applyFill="1" applyBorder="1" applyAlignment="1">
      <alignment horizontal="center" vertical="center" shrinkToFit="1"/>
    </xf>
    <xf numFmtId="20" fontId="4" fillId="6" borderId="44" xfId="0" applyNumberFormat="1" applyFont="1" applyFill="1" applyBorder="1" applyAlignment="1">
      <alignment horizontal="right" indent="1"/>
    </xf>
    <xf numFmtId="20" fontId="4" fillId="7" borderId="30" xfId="0" applyNumberFormat="1" applyFont="1" applyFill="1" applyBorder="1" applyAlignment="1">
      <alignment horizontal="center" vertical="center" shrinkToFit="1"/>
    </xf>
    <xf numFmtId="0" fontId="16" fillId="4" borderId="50" xfId="0" applyFont="1" applyFill="1" applyBorder="1" applyAlignment="1">
      <alignment horizontal="center" vertical="center"/>
    </xf>
    <xf numFmtId="20" fontId="4" fillId="6" borderId="39" xfId="0" applyNumberFormat="1" applyFont="1" applyFill="1" applyBorder="1" applyAlignment="1">
      <alignment horizontal="right" indent="1"/>
    </xf>
    <xf numFmtId="20" fontId="4" fillId="6" borderId="40" xfId="0" applyNumberFormat="1" applyFont="1" applyFill="1" applyBorder="1" applyAlignment="1">
      <alignment horizontal="right" indent="1"/>
    </xf>
    <xf numFmtId="20" fontId="4" fillId="6" borderId="43" xfId="0" applyNumberFormat="1" applyFont="1" applyFill="1" applyBorder="1" applyAlignment="1">
      <alignment horizontal="right" indent="1"/>
    </xf>
    <xf numFmtId="0" fontId="15" fillId="0" borderId="45" xfId="0" applyNumberFormat="1" applyFont="1" applyBorder="1" applyAlignment="1">
      <alignment horizontal="center" vertical="center" shrinkToFit="1"/>
    </xf>
    <xf numFmtId="56" fontId="34" fillId="6" borderId="46" xfId="0" applyNumberFormat="1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176" fontId="4" fillId="0" borderId="59" xfId="0" applyNumberFormat="1" applyFont="1" applyFill="1" applyBorder="1" applyAlignment="1">
      <alignment horizontal="center"/>
    </xf>
    <xf numFmtId="179" fontId="31" fillId="5" borderId="18" xfId="0" applyNumberFormat="1" applyFont="1" applyFill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 shrinkToFit="1"/>
    </xf>
    <xf numFmtId="56" fontId="34" fillId="6" borderId="59" xfId="0" applyNumberFormat="1" applyFont="1" applyFill="1" applyBorder="1" applyAlignment="1">
      <alignment horizontal="center" vertical="center"/>
    </xf>
    <xf numFmtId="56" fontId="31" fillId="5" borderId="18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56" fontId="34" fillId="6" borderId="25" xfId="0" applyNumberFormat="1" applyFont="1" applyFill="1" applyBorder="1" applyAlignment="1">
      <alignment horizontal="center" vertical="center"/>
    </xf>
    <xf numFmtId="56" fontId="32" fillId="0" borderId="5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56" fontId="31" fillId="8" borderId="25" xfId="0" applyNumberFormat="1" applyFont="1" applyFill="1" applyBorder="1" applyAlignment="1">
      <alignment horizontal="center" vertical="center"/>
    </xf>
    <xf numFmtId="56" fontId="31" fillId="8" borderId="51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 shrinkToFit="1"/>
    </xf>
    <xf numFmtId="49" fontId="34" fillId="0" borderId="28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 shrinkToFit="1"/>
    </xf>
    <xf numFmtId="49" fontId="34" fillId="0" borderId="30" xfId="0" applyNumberFormat="1" applyFont="1" applyFill="1" applyBorder="1" applyAlignment="1">
      <alignment horizontal="center" vertical="center"/>
    </xf>
    <xf numFmtId="0" fontId="33" fillId="7" borderId="32" xfId="0" applyNumberFormat="1" applyFont="1" applyFill="1" applyBorder="1" applyAlignment="1">
      <alignment horizontal="center" vertical="center" shrinkToFit="1"/>
    </xf>
    <xf numFmtId="0" fontId="38" fillId="2" borderId="50" xfId="0" applyFont="1" applyFill="1" applyBorder="1" applyAlignment="1">
      <alignment horizontal="center" vertical="center"/>
    </xf>
    <xf numFmtId="0" fontId="33" fillId="0" borderId="40" xfId="0" applyNumberFormat="1" applyFont="1" applyFill="1" applyBorder="1" applyAlignment="1">
      <alignment horizontal="center" vertical="center" shrinkToFit="1"/>
    </xf>
    <xf numFmtId="49" fontId="34" fillId="0" borderId="40" xfId="0" applyNumberFormat="1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9" fillId="0" borderId="47" xfId="0" applyNumberFormat="1" applyFont="1" applyBorder="1" applyAlignment="1">
      <alignment horizontal="center" vertical="center" shrinkToFit="1"/>
    </xf>
    <xf numFmtId="0" fontId="33" fillId="7" borderId="44" xfId="0" applyNumberFormat="1" applyFont="1" applyFill="1" applyBorder="1" applyAlignment="1">
      <alignment horizontal="center" vertical="center" shrinkToFit="1"/>
    </xf>
    <xf numFmtId="49" fontId="34" fillId="0" borderId="44" xfId="0" applyNumberFormat="1" applyFont="1" applyFill="1" applyBorder="1" applyAlignment="1">
      <alignment horizontal="center" vertical="center"/>
    </xf>
    <xf numFmtId="0" fontId="33" fillId="0" borderId="44" xfId="0" applyNumberFormat="1" applyFont="1" applyFill="1" applyBorder="1" applyAlignment="1">
      <alignment horizontal="center" vertical="center" shrinkToFit="1"/>
    </xf>
    <xf numFmtId="0" fontId="38" fillId="4" borderId="49" xfId="0" applyFont="1" applyFill="1" applyBorder="1" applyAlignment="1">
      <alignment horizontal="center" vertical="center"/>
    </xf>
    <xf numFmtId="0" fontId="39" fillId="4" borderId="45" xfId="0" applyNumberFormat="1" applyFont="1" applyFill="1" applyBorder="1" applyAlignment="1">
      <alignment horizontal="center" vertical="center" shrinkToFit="1"/>
    </xf>
    <xf numFmtId="0" fontId="33" fillId="7" borderId="48" xfId="0" applyNumberFormat="1" applyFont="1" applyFill="1" applyBorder="1" applyAlignment="1">
      <alignment horizontal="center" vertical="center" shrinkToFit="1"/>
    </xf>
    <xf numFmtId="0" fontId="33" fillId="0" borderId="48" xfId="0" applyNumberFormat="1" applyFont="1" applyFill="1" applyBorder="1" applyAlignment="1">
      <alignment horizontal="center" vertical="center" shrinkToFit="1"/>
    </xf>
    <xf numFmtId="0" fontId="33" fillId="0" borderId="42" xfId="0" applyNumberFormat="1" applyFont="1" applyBorder="1" applyAlignment="1">
      <alignment horizontal="center" vertical="center" shrinkToFit="1"/>
    </xf>
    <xf numFmtId="0" fontId="33" fillId="2" borderId="45" xfId="0" applyNumberFormat="1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/>
    </xf>
    <xf numFmtId="0" fontId="38" fillId="4" borderId="50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20" fontId="4" fillId="0" borderId="75" xfId="0" applyNumberFormat="1" applyFont="1" applyFill="1" applyBorder="1" applyAlignment="1">
      <alignment horizontal="right" indent="1"/>
    </xf>
    <xf numFmtId="0" fontId="16" fillId="2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15" fillId="0" borderId="76" xfId="0" applyNumberFormat="1" applyFont="1" applyBorder="1" applyAlignment="1">
      <alignment horizontal="center" vertical="center" shrinkToFit="1"/>
    </xf>
    <xf numFmtId="0" fontId="15" fillId="0" borderId="2" xfId="0" applyNumberFormat="1" applyFont="1" applyBorder="1" applyAlignment="1">
      <alignment horizontal="center" vertical="center" shrinkToFit="1"/>
    </xf>
    <xf numFmtId="0" fontId="21" fillId="0" borderId="76" xfId="0" applyNumberFormat="1" applyFont="1" applyBorder="1" applyAlignment="1">
      <alignment horizontal="center" vertical="center" shrinkToFit="1"/>
    </xf>
    <xf numFmtId="0" fontId="21" fillId="2" borderId="77" xfId="0" applyNumberFormat="1" applyFont="1" applyFill="1" applyBorder="1" applyAlignment="1">
      <alignment horizontal="center" vertical="center" shrinkToFit="1"/>
    </xf>
    <xf numFmtId="0" fontId="9" fillId="3" borderId="49" xfId="0" applyFont="1" applyFill="1" applyBorder="1" applyAlignment="1">
      <alignment horizontal="center" vertical="center"/>
    </xf>
    <xf numFmtId="56" fontId="9" fillId="3" borderId="51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33" fillId="7" borderId="30" xfId="0" applyNumberFormat="1" applyFont="1" applyFill="1" applyBorder="1" applyAlignment="1">
      <alignment horizontal="center" vertical="center" shrinkToFit="1"/>
    </xf>
    <xf numFmtId="0" fontId="39" fillId="0" borderId="76" xfId="0" applyNumberFormat="1" applyFont="1" applyBorder="1" applyAlignment="1">
      <alignment horizontal="center" vertical="center" shrinkToFit="1"/>
    </xf>
    <xf numFmtId="0" fontId="39" fillId="0" borderId="2" xfId="0" applyNumberFormat="1" applyFont="1" applyBorder="1" applyAlignment="1">
      <alignment horizontal="center" vertical="center" shrinkToFit="1"/>
    </xf>
    <xf numFmtId="0" fontId="33" fillId="0" borderId="76" xfId="0" applyNumberFormat="1" applyFont="1" applyBorder="1" applyAlignment="1">
      <alignment horizontal="center" vertical="center" shrinkToFit="1"/>
    </xf>
    <xf numFmtId="0" fontId="38" fillId="2" borderId="49" xfId="0" applyFont="1" applyFill="1" applyBorder="1" applyAlignment="1">
      <alignment horizontal="center" vertical="center"/>
    </xf>
    <xf numFmtId="0" fontId="33" fillId="4" borderId="45" xfId="0" applyNumberFormat="1" applyFont="1" applyFill="1" applyBorder="1" applyAlignment="1">
      <alignment horizontal="center" vertical="center" shrinkToFit="1"/>
    </xf>
    <xf numFmtId="0" fontId="31" fillId="0" borderId="34" xfId="0" applyFont="1" applyFill="1" applyBorder="1" applyAlignment="1">
      <alignment horizontal="center" vertical="center"/>
    </xf>
    <xf numFmtId="0" fontId="33" fillId="2" borderId="77" xfId="0" applyNumberFormat="1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shrinkToFi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/>
    <xf numFmtId="0" fontId="3" fillId="0" borderId="22" xfId="0" applyFont="1" applyFill="1" applyBorder="1" applyAlignment="1">
      <alignment shrinkToFit="1"/>
    </xf>
    <xf numFmtId="0" fontId="4" fillId="0" borderId="78" xfId="0" applyFont="1" applyFill="1" applyBorder="1" applyAlignment="1">
      <alignment horizontal="center" vertical="center"/>
    </xf>
    <xf numFmtId="20" fontId="4" fillId="0" borderId="79" xfId="0" applyNumberFormat="1" applyFont="1" applyFill="1" applyBorder="1" applyAlignment="1">
      <alignment horizontal="right" indent="1"/>
    </xf>
    <xf numFmtId="20" fontId="4" fillId="0" borderId="80" xfId="0" applyNumberFormat="1" applyFont="1" applyFill="1" applyBorder="1" applyAlignment="1">
      <alignment horizontal="right" indent="1"/>
    </xf>
    <xf numFmtId="56" fontId="31" fillId="5" borderId="51" xfId="0" applyNumberFormat="1" applyFont="1" applyFill="1" applyBorder="1" applyAlignment="1">
      <alignment horizontal="center"/>
    </xf>
    <xf numFmtId="20" fontId="4" fillId="6" borderId="54" xfId="0" applyNumberFormat="1" applyFont="1" applyFill="1" applyBorder="1" applyAlignment="1">
      <alignment horizontal="right" indent="1"/>
    </xf>
    <xf numFmtId="20" fontId="4" fillId="6" borderId="75" xfId="0" applyNumberFormat="1" applyFont="1" applyFill="1" applyBorder="1" applyAlignment="1">
      <alignment horizontal="right" indent="1"/>
    </xf>
    <xf numFmtId="0" fontId="4" fillId="0" borderId="3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56" fontId="32" fillId="8" borderId="25" xfId="0" applyNumberFormat="1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65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9" fillId="3" borderId="62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49" fontId="20" fillId="0" borderId="6" xfId="0" applyNumberFormat="1" applyFont="1" applyBorder="1" applyAlignment="1">
      <alignment horizontal="right" vertical="center"/>
    </xf>
    <xf numFmtId="49" fontId="20" fillId="0" borderId="61" xfId="0" applyNumberFormat="1" applyFont="1" applyBorder="1" applyAlignment="1">
      <alignment horizontal="right" vertical="center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/>
    </xf>
    <xf numFmtId="0" fontId="18" fillId="3" borderId="67" xfId="0" applyFont="1" applyFill="1" applyBorder="1" applyAlignment="1">
      <alignment horizontal="center" vertical="center" shrinkToFit="1"/>
    </xf>
    <xf numFmtId="0" fontId="18" fillId="3" borderId="21" xfId="0" applyFont="1" applyFill="1" applyBorder="1" applyAlignment="1">
      <alignment horizontal="center" vertical="center" shrinkToFit="1"/>
    </xf>
    <xf numFmtId="0" fontId="18" fillId="3" borderId="13" xfId="0" applyFont="1" applyFill="1" applyBorder="1" applyAlignment="1">
      <alignment horizontal="center" vertical="center" shrinkToFit="1"/>
    </xf>
    <xf numFmtId="0" fontId="18" fillId="3" borderId="68" xfId="0" applyFont="1" applyFill="1" applyBorder="1" applyAlignment="1">
      <alignment horizontal="center" vertical="center" shrinkToFit="1"/>
    </xf>
    <xf numFmtId="56" fontId="9" fillId="3" borderId="24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8" fillId="3" borderId="6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69" xfId="0" applyFont="1" applyFill="1" applyBorder="1" applyAlignment="1">
      <alignment horizontal="center" vertical="center"/>
    </xf>
    <xf numFmtId="0" fontId="18" fillId="3" borderId="68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56" fontId="31" fillId="8" borderId="25" xfId="0" applyNumberFormat="1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49" fontId="20" fillId="0" borderId="22" xfId="0" applyNumberFormat="1" applyFont="1" applyBorder="1" applyAlignment="1">
      <alignment horizontal="right" vertical="center"/>
    </xf>
    <xf numFmtId="56" fontId="31" fillId="8" borderId="46" xfId="0" applyNumberFormat="1" applyFont="1" applyFill="1" applyBorder="1" applyAlignment="1">
      <alignment horizontal="center" vertical="center"/>
    </xf>
    <xf numFmtId="56" fontId="31" fillId="8" borderId="51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19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8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61" xfId="0" applyFont="1" applyFill="1" applyBorder="1" applyAlignment="1">
      <alignment horizontal="center" vertical="center"/>
    </xf>
    <xf numFmtId="0" fontId="18" fillId="3" borderId="74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31" fillId="0" borderId="48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537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view="pageBreakPreview" zoomScaleNormal="100" zoomScaleSheetLayoutView="100" workbookViewId="0">
      <selection activeCell="K74" sqref="K74:K75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29" t="s">
        <v>133</v>
      </c>
      <c r="C2" s="329"/>
      <c r="D2" s="329"/>
      <c r="E2" s="329"/>
      <c r="F2" s="329"/>
      <c r="G2" s="329"/>
      <c r="H2" s="329"/>
      <c r="I2" s="329"/>
      <c r="J2" s="329"/>
      <c r="K2" s="329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42835</v>
      </c>
      <c r="L3" s="15"/>
      <c r="M3" s="16"/>
      <c r="N3" s="312" t="s">
        <v>10</v>
      </c>
      <c r="O3" s="312"/>
      <c r="P3" s="312"/>
      <c r="Q3" s="312"/>
      <c r="R3" s="312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13" t="s">
        <v>33</v>
      </c>
      <c r="G4" s="314"/>
      <c r="H4" s="315"/>
      <c r="I4" s="24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/>
      <c r="U4" s="116"/>
      <c r="V4" s="92"/>
    </row>
    <row r="5" spans="1:23" ht="14.25" customHeight="1">
      <c r="A5" s="15"/>
      <c r="B5" s="105">
        <v>1</v>
      </c>
      <c r="C5" s="316" t="s">
        <v>21</v>
      </c>
      <c r="D5" s="324" t="str">
        <f>J5</f>
        <v>ＦＣ ＮARUTO</v>
      </c>
      <c r="E5" s="113">
        <v>0.3888888888888889</v>
      </c>
      <c r="F5" s="94" t="str">
        <f>K44</f>
        <v>ＦＣ暁</v>
      </c>
      <c r="G5" s="133" t="s">
        <v>5</v>
      </c>
      <c r="H5" s="94" t="str">
        <f>K74</f>
        <v>FC道楽</v>
      </c>
      <c r="I5" s="33"/>
      <c r="J5" s="145" t="str">
        <f>H6</f>
        <v>ＦＣ ＮARUTO</v>
      </c>
      <c r="K5" s="47"/>
      <c r="L5" s="2"/>
      <c r="M5" s="31"/>
      <c r="N5" s="38"/>
      <c r="O5" s="40"/>
      <c r="P5" s="40"/>
      <c r="Q5" s="43"/>
      <c r="R5" s="32"/>
      <c r="T5" s="118"/>
      <c r="U5" s="116"/>
      <c r="W5" s="20"/>
    </row>
    <row r="6" spans="1:23" ht="14.25" customHeight="1">
      <c r="A6" s="15"/>
      <c r="B6" s="106"/>
      <c r="C6" s="317"/>
      <c r="D6" s="325"/>
      <c r="E6" s="114">
        <v>0.46527777777777773</v>
      </c>
      <c r="F6" s="95" t="str">
        <f>K32</f>
        <v>Sorpresa</v>
      </c>
      <c r="G6" s="131" t="s">
        <v>5</v>
      </c>
      <c r="H6" s="95" t="str">
        <f>K50</f>
        <v>ＦＣ ＮARUTO</v>
      </c>
      <c r="I6" s="33"/>
      <c r="J6" s="146" t="str">
        <f>H7</f>
        <v>イエローモンキーズ</v>
      </c>
      <c r="K6" s="47"/>
      <c r="L6" s="2"/>
      <c r="M6" s="31"/>
      <c r="N6" s="38"/>
      <c r="O6" s="40"/>
      <c r="P6" s="40"/>
      <c r="Q6" s="43"/>
      <c r="R6" s="32"/>
      <c r="T6" s="118"/>
      <c r="U6" s="116"/>
      <c r="W6" s="20"/>
    </row>
    <row r="7" spans="1:23" ht="14.25" customHeight="1">
      <c r="A7" s="15"/>
      <c r="B7" s="319">
        <v>44024</v>
      </c>
      <c r="C7" s="317"/>
      <c r="D7" s="325"/>
      <c r="E7" s="114">
        <v>0.54166666666666663</v>
      </c>
      <c r="F7" s="95" t="str">
        <f>K68</f>
        <v>徳島県庁サッカークラブ</v>
      </c>
      <c r="G7" s="131" t="s">
        <v>5</v>
      </c>
      <c r="H7" s="95" t="str">
        <f>K7</f>
        <v>イエローモンキーズ</v>
      </c>
      <c r="I7" s="33"/>
      <c r="J7" s="147" t="str">
        <f>H8</f>
        <v>イエローモンキーズ</v>
      </c>
      <c r="K7" s="34" t="s">
        <v>26</v>
      </c>
      <c r="L7" s="2"/>
      <c r="M7" s="36"/>
      <c r="N7" s="38"/>
      <c r="O7" s="40"/>
      <c r="P7" s="40"/>
      <c r="Q7" s="43"/>
      <c r="R7" s="32"/>
      <c r="T7" s="118"/>
      <c r="U7" s="116"/>
      <c r="W7" s="20"/>
    </row>
    <row r="8" spans="1:23" ht="14.25" customHeight="1">
      <c r="A8" s="15"/>
      <c r="B8" s="319"/>
      <c r="C8" s="317"/>
      <c r="D8" s="325"/>
      <c r="E8" s="114">
        <v>0.61805555555555558</v>
      </c>
      <c r="F8" s="124" t="str">
        <f>K62</f>
        <v>徳島大学サッカー部</v>
      </c>
      <c r="G8" s="133" t="s">
        <v>5</v>
      </c>
      <c r="H8" s="124" t="str">
        <f>K19</f>
        <v>イエローモンキーズ</v>
      </c>
      <c r="I8" s="39"/>
      <c r="J8" s="146" t="str">
        <f>H9</f>
        <v>蹴友会</v>
      </c>
      <c r="K8" s="34" t="s">
        <v>27</v>
      </c>
      <c r="L8" s="2"/>
      <c r="M8" s="31"/>
      <c r="N8" s="42"/>
      <c r="O8" s="144"/>
      <c r="P8" s="141"/>
      <c r="Q8" s="157"/>
      <c r="R8" s="32"/>
      <c r="T8" s="118"/>
      <c r="U8" s="116"/>
      <c r="W8" s="20"/>
    </row>
    <row r="9" spans="1:23" ht="14.25" customHeight="1">
      <c r="A9" s="15"/>
      <c r="B9" s="107"/>
      <c r="C9" s="317"/>
      <c r="D9" s="325"/>
      <c r="E9" s="114">
        <v>0.69444444444444453</v>
      </c>
      <c r="F9" s="95" t="str">
        <f>K56</f>
        <v>レッドサンズ</v>
      </c>
      <c r="G9" s="131" t="s">
        <v>5</v>
      </c>
      <c r="H9" s="95" t="str">
        <f>K25</f>
        <v>蹴友会</v>
      </c>
      <c r="I9" s="33"/>
      <c r="J9" s="132" t="str">
        <f>H10</f>
        <v>F.C.UNITY</v>
      </c>
      <c r="K9" s="34"/>
      <c r="L9" s="2"/>
      <c r="M9" s="140"/>
      <c r="N9" s="42"/>
      <c r="O9" s="144"/>
      <c r="P9" s="141"/>
      <c r="Q9" s="157"/>
      <c r="R9" s="32"/>
      <c r="T9" s="127"/>
      <c r="U9" s="116"/>
      <c r="V9" s="72"/>
      <c r="W9" s="20"/>
    </row>
    <row r="10" spans="1:23" ht="14.25" customHeight="1">
      <c r="A10" s="15"/>
      <c r="B10" s="107"/>
      <c r="C10" s="318"/>
      <c r="D10" s="326"/>
      <c r="E10" s="115">
        <v>0.77083333333333337</v>
      </c>
      <c r="F10" s="123" t="str">
        <f>K38</f>
        <v>吉野クラブ</v>
      </c>
      <c r="G10" s="134" t="s">
        <v>5</v>
      </c>
      <c r="H10" s="123" t="str">
        <f>K13</f>
        <v>F.C.UNITY</v>
      </c>
      <c r="I10" s="35" t="s">
        <v>19</v>
      </c>
      <c r="J10" s="135" t="str">
        <f>F9</f>
        <v>レッドサンズ</v>
      </c>
      <c r="K10" s="41"/>
      <c r="L10" s="2"/>
      <c r="M10" s="140"/>
      <c r="N10" s="142"/>
      <c r="O10" s="142"/>
      <c r="P10" s="141"/>
      <c r="Q10" s="157"/>
      <c r="R10" s="127"/>
      <c r="T10" s="118"/>
      <c r="U10" s="116"/>
      <c r="W10" s="20"/>
    </row>
    <row r="11" spans="1:23" ht="14.25" customHeight="1">
      <c r="A11" s="15"/>
      <c r="B11" s="105">
        <f>B5+1</f>
        <v>2</v>
      </c>
      <c r="C11" s="316" t="s">
        <v>21</v>
      </c>
      <c r="D11" s="324" t="str">
        <f>J11</f>
        <v>徳島大学サッカー部</v>
      </c>
      <c r="E11" s="113">
        <v>0.3888888888888889</v>
      </c>
      <c r="F11" s="94" t="str">
        <f>K74</f>
        <v>FC道楽</v>
      </c>
      <c r="G11" s="130" t="s">
        <v>5</v>
      </c>
      <c r="H11" s="94" t="str">
        <f>K56</f>
        <v>レッドサンズ</v>
      </c>
      <c r="I11" s="30"/>
      <c r="J11" s="145" t="str">
        <f>H12</f>
        <v>徳島大学サッカー部</v>
      </c>
      <c r="K11" s="10"/>
      <c r="M11" s="140"/>
      <c r="N11" s="142"/>
      <c r="O11" s="142"/>
      <c r="P11" s="141"/>
      <c r="Q11" s="157"/>
      <c r="R11" s="32"/>
      <c r="T11" s="128"/>
      <c r="U11" s="116"/>
      <c r="W11" s="20"/>
    </row>
    <row r="12" spans="1:23" ht="14.25" customHeight="1">
      <c r="A12" s="15"/>
      <c r="B12" s="106"/>
      <c r="C12" s="317"/>
      <c r="D12" s="325"/>
      <c r="E12" s="114">
        <v>0.46527777777777773</v>
      </c>
      <c r="F12" s="95" t="str">
        <f>K38</f>
        <v>吉野クラブ</v>
      </c>
      <c r="G12" s="131" t="s">
        <v>5</v>
      </c>
      <c r="H12" s="95" t="str">
        <f>K62</f>
        <v>徳島大学サッカー部</v>
      </c>
      <c r="I12" s="33"/>
      <c r="J12" s="146" t="str">
        <f>H13</f>
        <v>イエローモンキーズ</v>
      </c>
      <c r="K12" s="34"/>
      <c r="M12" s="140"/>
      <c r="N12" s="42"/>
      <c r="O12" s="142"/>
      <c r="P12" s="141"/>
      <c r="Q12" s="157"/>
      <c r="R12" s="32"/>
      <c r="T12" s="128"/>
      <c r="U12" s="116"/>
      <c r="W12" s="20"/>
    </row>
    <row r="13" spans="1:23" ht="14.25" customHeight="1">
      <c r="A13" s="15"/>
      <c r="B13" s="319">
        <v>44052</v>
      </c>
      <c r="C13" s="317"/>
      <c r="D13" s="325"/>
      <c r="E13" s="114">
        <v>0.54166666666666663</v>
      </c>
      <c r="F13" s="124" t="str">
        <f>K32</f>
        <v>Sorpresa</v>
      </c>
      <c r="G13" s="131" t="s">
        <v>5</v>
      </c>
      <c r="H13" s="95" t="str">
        <f>K7</f>
        <v>イエローモンキーズ</v>
      </c>
      <c r="I13" s="33"/>
      <c r="J13" s="147" t="str">
        <f>H14</f>
        <v>蹴友会</v>
      </c>
      <c r="K13" s="34" t="s">
        <v>18</v>
      </c>
      <c r="M13" s="143"/>
      <c r="N13" s="42"/>
      <c r="O13" s="142"/>
      <c r="P13" s="141"/>
      <c r="Q13" s="157"/>
      <c r="R13" s="32"/>
      <c r="T13" s="127"/>
      <c r="U13" s="116"/>
      <c r="W13" s="20"/>
    </row>
    <row r="14" spans="1:23" ht="14.25" customHeight="1">
      <c r="A14" s="15"/>
      <c r="B14" s="319"/>
      <c r="C14" s="317"/>
      <c r="D14" s="325"/>
      <c r="E14" s="114">
        <v>0.61805555555555558</v>
      </c>
      <c r="F14" s="124" t="str">
        <f>K44</f>
        <v>ＦＣ暁</v>
      </c>
      <c r="G14" s="133" t="s">
        <v>5</v>
      </c>
      <c r="H14" s="124" t="str">
        <f>K25</f>
        <v>蹴友会</v>
      </c>
      <c r="I14" s="39"/>
      <c r="J14" s="146" t="str">
        <f>H15</f>
        <v>F.C.UNITY</v>
      </c>
      <c r="K14" s="34" t="s">
        <v>25</v>
      </c>
      <c r="M14" s="143"/>
      <c r="N14" s="42"/>
      <c r="O14" s="142"/>
      <c r="P14" s="141"/>
      <c r="Q14" s="157"/>
      <c r="R14" s="32"/>
      <c r="T14" s="118"/>
      <c r="U14" s="117"/>
      <c r="W14" s="20"/>
    </row>
    <row r="15" spans="1:23" ht="14.25" customHeight="1">
      <c r="A15" s="15"/>
      <c r="B15" s="107"/>
      <c r="C15" s="317"/>
      <c r="D15" s="325"/>
      <c r="E15" s="114">
        <v>0.69444444444444453</v>
      </c>
      <c r="F15" s="95" t="str">
        <f>K68</f>
        <v>徳島県庁サッカークラブ</v>
      </c>
      <c r="G15" s="131" t="s">
        <v>5</v>
      </c>
      <c r="H15" s="95" t="str">
        <f>K13</f>
        <v>F.C.UNITY</v>
      </c>
      <c r="I15" s="33"/>
      <c r="J15" s="132" t="str">
        <f>H16</f>
        <v>イエローモンキーズ</v>
      </c>
      <c r="K15" s="34"/>
      <c r="M15" s="143"/>
      <c r="N15" s="129" t="s">
        <v>53</v>
      </c>
      <c r="O15" s="142"/>
      <c r="P15" s="141"/>
      <c r="Q15" s="157"/>
      <c r="R15" s="32"/>
      <c r="T15" s="118"/>
      <c r="U15" s="116"/>
      <c r="W15" s="20"/>
    </row>
    <row r="16" spans="1:23" ht="14.25" customHeight="1">
      <c r="A16" s="15"/>
      <c r="B16" s="108"/>
      <c r="C16" s="318"/>
      <c r="D16" s="326"/>
      <c r="E16" s="115">
        <v>0.77083333333333337</v>
      </c>
      <c r="F16" s="123" t="str">
        <f>K50</f>
        <v>ＦＣ ＮARUTO</v>
      </c>
      <c r="G16" s="134" t="s">
        <v>5</v>
      </c>
      <c r="H16" s="123" t="str">
        <f>K19</f>
        <v>イエローモンキーズ</v>
      </c>
      <c r="I16" s="35" t="s">
        <v>19</v>
      </c>
      <c r="J16" s="135" t="str">
        <f>F15</f>
        <v>徳島県庁サッカークラブ</v>
      </c>
      <c r="K16" s="41"/>
      <c r="M16" s="36"/>
      <c r="N16" s="34" t="s">
        <v>7</v>
      </c>
      <c r="O16" s="142"/>
      <c r="P16" s="141"/>
      <c r="Q16" s="157"/>
      <c r="R16" s="32"/>
      <c r="U16" s="116"/>
      <c r="W16" s="20"/>
    </row>
    <row r="17" spans="1:23" ht="14.25" customHeight="1">
      <c r="A17" s="15"/>
      <c r="B17" s="105">
        <f>B11+1</f>
        <v>3</v>
      </c>
      <c r="C17" s="316" t="s">
        <v>21</v>
      </c>
      <c r="D17" s="332" t="str">
        <f>J17</f>
        <v>FC道楽</v>
      </c>
      <c r="E17" s="113">
        <v>0.3888888888888889</v>
      </c>
      <c r="F17" s="124" t="str">
        <f>K38</f>
        <v>吉野クラブ</v>
      </c>
      <c r="G17" s="133" t="s">
        <v>5</v>
      </c>
      <c r="H17" s="124" t="str">
        <f>K7</f>
        <v>イエローモンキーズ</v>
      </c>
      <c r="I17" s="33"/>
      <c r="J17" s="145" t="str">
        <f>H18</f>
        <v>FC道楽</v>
      </c>
      <c r="K17" s="10"/>
      <c r="M17" s="36"/>
      <c r="N17" s="6"/>
      <c r="O17" s="142"/>
      <c r="P17" s="141"/>
      <c r="Q17" s="157"/>
      <c r="R17" s="32"/>
      <c r="U17" s="116"/>
      <c r="W17" s="20"/>
    </row>
    <row r="18" spans="1:23" ht="14.25" customHeight="1">
      <c r="A18" s="15"/>
      <c r="B18" s="106"/>
      <c r="C18" s="317"/>
      <c r="D18" s="333"/>
      <c r="E18" s="114">
        <v>0.46527777777777773</v>
      </c>
      <c r="F18" s="124" t="str">
        <f>K19</f>
        <v>イエローモンキーズ</v>
      </c>
      <c r="G18" s="133" t="s">
        <v>5</v>
      </c>
      <c r="H18" s="124" t="str">
        <f>K74</f>
        <v>FC道楽</v>
      </c>
      <c r="I18" s="33"/>
      <c r="J18" s="146" t="str">
        <f>H19</f>
        <v>レッドサンズ</v>
      </c>
      <c r="K18" s="34"/>
      <c r="M18" s="36"/>
      <c r="N18" s="6"/>
      <c r="O18" s="142"/>
      <c r="P18" s="141"/>
      <c r="Q18" s="157"/>
      <c r="R18" s="32"/>
      <c r="U18" s="116"/>
      <c r="W18" s="20"/>
    </row>
    <row r="19" spans="1:23" ht="14.25" customHeight="1">
      <c r="A19" s="15"/>
      <c r="B19" s="319">
        <v>44059</v>
      </c>
      <c r="C19" s="317"/>
      <c r="D19" s="333"/>
      <c r="E19" s="114">
        <v>0.54166666666666663</v>
      </c>
      <c r="F19" s="124" t="str">
        <f>K62</f>
        <v>徳島大学サッカー部</v>
      </c>
      <c r="G19" s="131" t="s">
        <v>5</v>
      </c>
      <c r="H19" s="95" t="str">
        <f>K56</f>
        <v>レッドサンズ</v>
      </c>
      <c r="I19" s="33"/>
      <c r="J19" s="147" t="str">
        <f>H20</f>
        <v>ＦＣ ＮARUTO</v>
      </c>
      <c r="K19" s="34" t="s">
        <v>26</v>
      </c>
      <c r="N19" s="6"/>
      <c r="O19" s="142"/>
      <c r="P19" s="141"/>
      <c r="Q19" s="157"/>
      <c r="R19" s="32"/>
      <c r="T19" s="34"/>
      <c r="U19" s="117"/>
      <c r="W19" s="20"/>
    </row>
    <row r="20" spans="1:23" ht="14.25" customHeight="1">
      <c r="A20" s="15"/>
      <c r="B20" s="319"/>
      <c r="C20" s="317"/>
      <c r="D20" s="333"/>
      <c r="E20" s="114">
        <v>0.61805555555555558</v>
      </c>
      <c r="F20" s="124" t="str">
        <f>K13</f>
        <v>F.C.UNITY</v>
      </c>
      <c r="G20" s="133" t="s">
        <v>5</v>
      </c>
      <c r="H20" s="124" t="str">
        <f>K50</f>
        <v>ＦＣ ＮARUTO</v>
      </c>
      <c r="I20" s="39"/>
      <c r="J20" s="146" t="str">
        <f>H21</f>
        <v>ＦＣ暁</v>
      </c>
      <c r="K20" s="34" t="s">
        <v>27</v>
      </c>
      <c r="N20" s="6"/>
      <c r="O20" s="142"/>
      <c r="P20" s="141"/>
      <c r="Q20" s="157"/>
      <c r="R20" s="32"/>
      <c r="T20" s="34"/>
      <c r="U20" s="116"/>
      <c r="W20" s="20"/>
    </row>
    <row r="21" spans="1:23" ht="14.25" customHeight="1">
      <c r="A21" s="15"/>
      <c r="B21" s="107"/>
      <c r="C21" s="317"/>
      <c r="D21" s="333"/>
      <c r="E21" s="114">
        <v>0.69444444444444453</v>
      </c>
      <c r="F21" s="95" t="str">
        <f>K32</f>
        <v>Sorpresa</v>
      </c>
      <c r="G21" s="131" t="s">
        <v>5</v>
      </c>
      <c r="H21" s="95" t="str">
        <f>K44</f>
        <v>ＦＣ暁</v>
      </c>
      <c r="I21" s="49"/>
      <c r="J21" s="132" t="str">
        <f>H22</f>
        <v>徳島県庁サッカークラブ</v>
      </c>
      <c r="K21" s="34"/>
      <c r="N21" s="6"/>
      <c r="O21" s="142"/>
      <c r="P21" s="141"/>
      <c r="Q21" s="157"/>
      <c r="R21" s="32"/>
      <c r="T21" s="20"/>
      <c r="U21" s="117"/>
      <c r="W21" s="20"/>
    </row>
    <row r="22" spans="1:23" ht="14.25" customHeight="1">
      <c r="A22" s="15"/>
      <c r="B22" s="108"/>
      <c r="C22" s="318"/>
      <c r="D22" s="334"/>
      <c r="E22" s="115">
        <v>0.77083333333333337</v>
      </c>
      <c r="F22" s="123" t="str">
        <f>K25</f>
        <v>蹴友会</v>
      </c>
      <c r="G22" s="134" t="s">
        <v>5</v>
      </c>
      <c r="H22" s="123" t="str">
        <f>K68</f>
        <v>徳島県庁サッカークラブ</v>
      </c>
      <c r="I22" s="112" t="s">
        <v>19</v>
      </c>
      <c r="J22" s="135" t="str">
        <f>F21</f>
        <v>Sorpresa</v>
      </c>
      <c r="K22" s="34"/>
      <c r="N22" s="6"/>
      <c r="O22" s="142"/>
      <c r="P22" s="141"/>
      <c r="Q22" s="157"/>
      <c r="R22" s="32"/>
      <c r="T22" s="20"/>
      <c r="U22" s="116"/>
      <c r="W22" s="20"/>
    </row>
    <row r="23" spans="1:23" ht="14.25" customHeight="1">
      <c r="A23" s="15"/>
      <c r="B23" s="105">
        <f>B17+1</f>
        <v>4</v>
      </c>
      <c r="C23" s="316" t="s">
        <v>21</v>
      </c>
      <c r="D23" s="324" t="str">
        <f>J23</f>
        <v>F.C.UNITY</v>
      </c>
      <c r="E23" s="113">
        <v>0.3888888888888889</v>
      </c>
      <c r="F23" s="94" t="str">
        <f>K25</f>
        <v>蹴友会</v>
      </c>
      <c r="G23" s="133" t="s">
        <v>36</v>
      </c>
      <c r="H23" s="94" t="str">
        <f>K19</f>
        <v>イエローモンキーズ</v>
      </c>
      <c r="I23" s="30"/>
      <c r="J23" s="145" t="str">
        <f>H24</f>
        <v>F.C.UNITY</v>
      </c>
      <c r="K23" s="10"/>
      <c r="M23" s="36"/>
      <c r="N23" s="42"/>
      <c r="O23" s="142"/>
      <c r="P23" s="141"/>
      <c r="Q23" s="42"/>
      <c r="R23" s="32"/>
      <c r="T23" s="20"/>
      <c r="U23" s="116"/>
      <c r="W23" s="84"/>
    </row>
    <row r="24" spans="1:23" ht="14.25" customHeight="1">
      <c r="A24" s="15"/>
      <c r="B24" s="106"/>
      <c r="C24" s="317"/>
      <c r="D24" s="325"/>
      <c r="E24" s="114">
        <v>0.46527777777777773</v>
      </c>
      <c r="F24" s="95" t="str">
        <f>K7</f>
        <v>イエローモンキーズ</v>
      </c>
      <c r="G24" s="131" t="s">
        <v>5</v>
      </c>
      <c r="H24" s="95" t="str">
        <f>K13</f>
        <v>F.C.UNITY</v>
      </c>
      <c r="I24" s="68"/>
      <c r="J24" s="146" t="str">
        <f>H25</f>
        <v>ＦＣ暁</v>
      </c>
      <c r="K24" s="34"/>
      <c r="M24" s="36"/>
      <c r="N24" s="6"/>
      <c r="O24" s="142"/>
      <c r="P24" s="157"/>
      <c r="Q24" s="32"/>
      <c r="R24" s="20"/>
      <c r="T24" s="116"/>
      <c r="V24" s="20"/>
      <c r="W24" s="20"/>
    </row>
    <row r="25" spans="1:23" ht="14.25" customHeight="1">
      <c r="A25" s="15"/>
      <c r="B25" s="319">
        <v>44066</v>
      </c>
      <c r="C25" s="317"/>
      <c r="D25" s="325"/>
      <c r="E25" s="114">
        <v>0.54166666666666663</v>
      </c>
      <c r="F25" s="95" t="str">
        <f>K50</f>
        <v>ＦＣ ＮARUTO</v>
      </c>
      <c r="G25" s="131" t="s">
        <v>5</v>
      </c>
      <c r="H25" s="95" t="str">
        <f>K44</f>
        <v>ＦＣ暁</v>
      </c>
      <c r="I25" s="33"/>
      <c r="J25" s="147" t="str">
        <f>H26</f>
        <v>レッドサンズ</v>
      </c>
      <c r="K25" s="34" t="s">
        <v>38</v>
      </c>
      <c r="N25" s="6"/>
      <c r="O25" s="142"/>
      <c r="P25" s="157"/>
      <c r="Q25" s="32"/>
      <c r="R25" s="20"/>
      <c r="T25" s="34"/>
      <c r="V25" s="20"/>
      <c r="W25" s="20"/>
    </row>
    <row r="26" spans="1:23" ht="14.25" customHeight="1">
      <c r="A26" s="15"/>
      <c r="B26" s="319"/>
      <c r="C26" s="317"/>
      <c r="D26" s="325"/>
      <c r="E26" s="114">
        <v>0.61805555555555558</v>
      </c>
      <c r="F26" s="124" t="str">
        <f>K68</f>
        <v>徳島県庁サッカークラブ</v>
      </c>
      <c r="G26" s="131" t="s">
        <v>5</v>
      </c>
      <c r="H26" s="124" t="str">
        <f>K56</f>
        <v>レッドサンズ</v>
      </c>
      <c r="I26" s="33"/>
      <c r="J26" s="146" t="str">
        <f>H27</f>
        <v>FC道楽</v>
      </c>
      <c r="K26" s="34" t="s">
        <v>39</v>
      </c>
      <c r="N26" s="6"/>
      <c r="O26" s="142"/>
      <c r="P26" s="157"/>
      <c r="Q26" s="32"/>
      <c r="R26" s="20"/>
      <c r="T26" s="34"/>
      <c r="V26" s="20"/>
      <c r="W26" s="20"/>
    </row>
    <row r="27" spans="1:23" ht="14.25" customHeight="1">
      <c r="A27" s="15"/>
      <c r="B27" s="107"/>
      <c r="C27" s="317"/>
      <c r="D27" s="325"/>
      <c r="E27" s="114">
        <v>0.69444444444444453</v>
      </c>
      <c r="F27" s="95" t="str">
        <f>K38</f>
        <v>吉野クラブ</v>
      </c>
      <c r="G27" s="131" t="s">
        <v>5</v>
      </c>
      <c r="H27" s="95" t="str">
        <f>K74</f>
        <v>FC道楽</v>
      </c>
      <c r="I27" s="39"/>
      <c r="J27" s="132" t="str">
        <f>H28</f>
        <v>徳島大学サッカー部</v>
      </c>
      <c r="K27" s="34"/>
      <c r="M27" s="36"/>
      <c r="N27" s="6"/>
      <c r="O27" s="142"/>
      <c r="P27" s="157"/>
      <c r="Q27" s="32"/>
      <c r="R27" s="20"/>
      <c r="T27" s="116"/>
      <c r="V27" s="20"/>
      <c r="W27" s="20"/>
    </row>
    <row r="28" spans="1:23" ht="14.25" customHeight="1">
      <c r="A28" s="15"/>
      <c r="B28" s="108"/>
      <c r="C28" s="318"/>
      <c r="D28" s="326"/>
      <c r="E28" s="115">
        <v>0.77083333333333337</v>
      </c>
      <c r="F28" s="123" t="str">
        <f>K32</f>
        <v>Sorpresa</v>
      </c>
      <c r="G28" s="134" t="s">
        <v>36</v>
      </c>
      <c r="H28" s="123" t="str">
        <f>K62</f>
        <v>徳島大学サッカー部</v>
      </c>
      <c r="I28" s="35" t="s">
        <v>19</v>
      </c>
      <c r="J28" s="135" t="str">
        <f>F27</f>
        <v>吉野クラブ</v>
      </c>
      <c r="K28" s="41"/>
      <c r="M28" s="36"/>
      <c r="N28" s="6"/>
      <c r="O28" s="142"/>
      <c r="P28" s="157"/>
      <c r="Q28" s="32"/>
      <c r="R28" s="20"/>
      <c r="T28" s="116"/>
      <c r="V28" s="20"/>
      <c r="W28" s="20"/>
    </row>
    <row r="29" spans="1:23" ht="24.75" customHeight="1">
      <c r="A29" s="15"/>
      <c r="B29" s="126">
        <v>44070</v>
      </c>
      <c r="C29" s="327" t="s">
        <v>23</v>
      </c>
      <c r="D29" s="328"/>
      <c r="E29" s="44" t="s">
        <v>24</v>
      </c>
      <c r="F29" s="320" t="s">
        <v>40</v>
      </c>
      <c r="G29" s="321"/>
      <c r="H29" s="322"/>
      <c r="I29" s="320" t="s">
        <v>8</v>
      </c>
      <c r="J29" s="321"/>
      <c r="K29" s="323"/>
      <c r="N29" s="42"/>
      <c r="O29" s="142"/>
      <c r="P29" s="157"/>
      <c r="Q29" s="32"/>
      <c r="R29" s="20"/>
      <c r="T29" s="116"/>
      <c r="V29" s="20"/>
      <c r="W29" s="20"/>
    </row>
    <row r="30" spans="1:23" ht="14.25" customHeight="1">
      <c r="A30" s="15"/>
      <c r="B30" s="105">
        <f>B23+1</f>
        <v>5</v>
      </c>
      <c r="C30" s="316" t="s">
        <v>21</v>
      </c>
      <c r="D30" s="324" t="str">
        <f>J30</f>
        <v>イエローモンキーズ</v>
      </c>
      <c r="E30" s="113">
        <v>0.3888888888888889</v>
      </c>
      <c r="F30" s="124" t="str">
        <f>K38</f>
        <v>吉野クラブ</v>
      </c>
      <c r="G30" s="133" t="s">
        <v>5</v>
      </c>
      <c r="H30" s="124" t="str">
        <f>K68</f>
        <v>徳島県庁サッカークラブ</v>
      </c>
      <c r="I30" s="33"/>
      <c r="J30" s="145" t="str">
        <f>H31</f>
        <v>イエローモンキーズ</v>
      </c>
      <c r="K30" s="34"/>
      <c r="N30" s="6"/>
      <c r="O30" s="142"/>
      <c r="P30" s="157"/>
      <c r="Q30" s="32"/>
      <c r="R30" s="20"/>
      <c r="T30" s="116"/>
      <c r="V30" s="20"/>
      <c r="W30" s="20"/>
    </row>
    <row r="31" spans="1:23" ht="14.25" customHeight="1">
      <c r="A31" s="15"/>
      <c r="B31" s="106"/>
      <c r="C31" s="317"/>
      <c r="D31" s="325"/>
      <c r="E31" s="114">
        <v>0.46527777777777773</v>
      </c>
      <c r="F31" s="138" t="str">
        <f>K44</f>
        <v>ＦＣ暁</v>
      </c>
      <c r="G31" s="139" t="s">
        <v>5</v>
      </c>
      <c r="H31" s="138" t="str">
        <f>K19</f>
        <v>イエローモンキーズ</v>
      </c>
      <c r="I31" s="49"/>
      <c r="J31" s="146" t="str">
        <f>H32</f>
        <v>レッドサンズ</v>
      </c>
      <c r="K31" s="34"/>
      <c r="M31" s="36"/>
      <c r="N31" s="42"/>
      <c r="O31" s="142"/>
      <c r="P31" s="157"/>
      <c r="Q31" s="32"/>
      <c r="R31" s="20"/>
      <c r="T31" s="117"/>
      <c r="U31" s="73"/>
      <c r="V31" s="20"/>
      <c r="W31" s="20"/>
    </row>
    <row r="32" spans="1:23" ht="14.25" customHeight="1">
      <c r="A32" s="15"/>
      <c r="B32" s="319">
        <v>44080</v>
      </c>
      <c r="C32" s="317"/>
      <c r="D32" s="325"/>
      <c r="E32" s="114">
        <v>0.54166666666666663</v>
      </c>
      <c r="F32" s="95" t="str">
        <f>K13</f>
        <v>F.C.UNITY</v>
      </c>
      <c r="G32" s="131" t="s">
        <v>5</v>
      </c>
      <c r="H32" s="95" t="str">
        <f>K56</f>
        <v>レッドサンズ</v>
      </c>
      <c r="I32" s="33"/>
      <c r="J32" s="147" t="str">
        <f>H33</f>
        <v>ＦＣ ＮARUTO</v>
      </c>
      <c r="K32" s="34" t="s">
        <v>136</v>
      </c>
      <c r="M32" s="36"/>
      <c r="N32" s="42"/>
      <c r="O32" s="141"/>
      <c r="P32" s="157"/>
      <c r="Q32" s="32"/>
      <c r="R32" s="20"/>
      <c r="T32" s="116"/>
      <c r="V32" s="20"/>
      <c r="W32" s="20"/>
    </row>
    <row r="33" spans="1:23" ht="14.25" customHeight="1">
      <c r="A33" s="15"/>
      <c r="B33" s="319"/>
      <c r="C33" s="317"/>
      <c r="D33" s="325"/>
      <c r="E33" s="114">
        <v>0.61805555555555558</v>
      </c>
      <c r="F33" s="124" t="str">
        <f>K7</f>
        <v>イエローモンキーズ</v>
      </c>
      <c r="G33" s="131" t="s">
        <v>5</v>
      </c>
      <c r="H33" s="95" t="str">
        <f>K50</f>
        <v>ＦＣ ＮARUTO</v>
      </c>
      <c r="I33" s="39"/>
      <c r="J33" s="146" t="str">
        <f>H34</f>
        <v>FC道楽</v>
      </c>
      <c r="K33" s="34" t="s">
        <v>154</v>
      </c>
      <c r="M33" s="48"/>
      <c r="N33" s="42"/>
      <c r="O33" s="142"/>
      <c r="P33" s="141"/>
      <c r="Q33" s="157"/>
      <c r="R33" s="20"/>
      <c r="T33" s="116"/>
      <c r="V33" s="20"/>
      <c r="W33" s="20"/>
    </row>
    <row r="34" spans="1:23" ht="14.25" customHeight="1">
      <c r="A34" s="15"/>
      <c r="B34" s="107"/>
      <c r="C34" s="317"/>
      <c r="D34" s="325"/>
      <c r="E34" s="114">
        <v>0.69444444444444453</v>
      </c>
      <c r="F34" s="95" t="str">
        <f>K32</f>
        <v>Sorpresa</v>
      </c>
      <c r="G34" s="133" t="s">
        <v>5</v>
      </c>
      <c r="H34" s="95" t="str">
        <f>K74</f>
        <v>FC道楽</v>
      </c>
      <c r="I34" s="33"/>
      <c r="J34" s="132" t="str">
        <f>H35</f>
        <v>蹴友会</v>
      </c>
      <c r="K34" s="34"/>
      <c r="M34" s="36"/>
      <c r="N34" s="42"/>
      <c r="O34" s="142"/>
      <c r="P34" s="141"/>
      <c r="Q34" s="157"/>
      <c r="R34" s="20"/>
      <c r="T34" s="116"/>
      <c r="V34" s="20"/>
      <c r="W34" s="20"/>
    </row>
    <row r="35" spans="1:23" ht="14.25" customHeight="1">
      <c r="A35" s="15"/>
      <c r="B35" s="107"/>
      <c r="C35" s="318"/>
      <c r="D35" s="326"/>
      <c r="E35" s="115">
        <v>0.77083333333333337</v>
      </c>
      <c r="F35" s="123" t="str">
        <f>K62</f>
        <v>徳島大学サッカー部</v>
      </c>
      <c r="G35" s="134" t="s">
        <v>5</v>
      </c>
      <c r="H35" s="123" t="str">
        <f>K25</f>
        <v>蹴友会</v>
      </c>
      <c r="I35" s="35" t="s">
        <v>19</v>
      </c>
      <c r="J35" s="135" t="str">
        <f>F34</f>
        <v>Sorpresa</v>
      </c>
      <c r="K35" s="41"/>
      <c r="M35" s="36"/>
      <c r="N35" s="42"/>
      <c r="O35" s="42"/>
      <c r="P35" s="141"/>
      <c r="Q35" s="157"/>
      <c r="R35" s="20"/>
      <c r="T35" s="116"/>
      <c r="V35" s="20"/>
      <c r="W35" s="20"/>
    </row>
    <row r="36" spans="1:23" ht="14.25" customHeight="1">
      <c r="A36" s="15"/>
      <c r="B36" s="105">
        <f>B30+1</f>
        <v>6</v>
      </c>
      <c r="C36" s="316" t="s">
        <v>21</v>
      </c>
      <c r="D36" s="324" t="str">
        <f>J36</f>
        <v>徳島県庁サッカークラブ</v>
      </c>
      <c r="E36" s="113">
        <v>0.3888888888888889</v>
      </c>
      <c r="F36" s="94" t="str">
        <f>K7</f>
        <v>イエローモンキーズ</v>
      </c>
      <c r="G36" s="133" t="s">
        <v>5</v>
      </c>
      <c r="H36" s="94" t="str">
        <f>K56</f>
        <v>レッドサンズ</v>
      </c>
      <c r="I36" s="33"/>
      <c r="J36" s="145" t="str">
        <f>H37</f>
        <v>徳島県庁サッカークラブ</v>
      </c>
      <c r="K36" s="34"/>
      <c r="N36" s="42"/>
      <c r="O36" s="142"/>
      <c r="P36" s="141"/>
      <c r="Q36" s="157"/>
      <c r="R36" s="20"/>
      <c r="T36" s="116"/>
      <c r="V36" s="20"/>
      <c r="W36" s="20"/>
    </row>
    <row r="37" spans="1:23" ht="14.25" customHeight="1">
      <c r="A37" s="15"/>
      <c r="B37" s="106"/>
      <c r="C37" s="330"/>
      <c r="D37" s="325"/>
      <c r="E37" s="114">
        <v>0.46527777777777773</v>
      </c>
      <c r="F37" s="95" t="str">
        <f>K19</f>
        <v>イエローモンキーズ</v>
      </c>
      <c r="G37" s="131" t="s">
        <v>5</v>
      </c>
      <c r="H37" s="95" t="str">
        <f>K68</f>
        <v>徳島県庁サッカークラブ</v>
      </c>
      <c r="I37" s="33"/>
      <c r="J37" s="146" t="str">
        <f>H38</f>
        <v>F.C.UNITY</v>
      </c>
      <c r="K37" s="34"/>
      <c r="N37" s="42"/>
      <c r="O37" s="142"/>
      <c r="P37" s="141"/>
      <c r="Q37" s="157"/>
      <c r="R37" s="20"/>
      <c r="T37" s="117"/>
      <c r="U37" s="120"/>
      <c r="V37" s="20"/>
      <c r="W37" s="20"/>
    </row>
    <row r="38" spans="1:23" ht="14.25" customHeight="1">
      <c r="A38" s="15"/>
      <c r="B38" s="319">
        <v>44087</v>
      </c>
      <c r="C38" s="330"/>
      <c r="D38" s="325"/>
      <c r="E38" s="114">
        <v>0.54166666666666663</v>
      </c>
      <c r="F38" s="95" t="str">
        <f>K74</f>
        <v>FC道楽</v>
      </c>
      <c r="G38" s="131" t="s">
        <v>5</v>
      </c>
      <c r="H38" s="95" t="str">
        <f>K13</f>
        <v>F.C.UNITY</v>
      </c>
      <c r="I38" s="33"/>
      <c r="J38" s="147" t="str">
        <f>H39</f>
        <v>吉野クラブ</v>
      </c>
      <c r="K38" s="34" t="s">
        <v>6</v>
      </c>
      <c r="N38" s="42"/>
      <c r="O38" s="142"/>
      <c r="P38" s="141"/>
      <c r="Q38" s="157"/>
      <c r="R38" s="20"/>
      <c r="T38" s="116"/>
      <c r="V38" s="20"/>
      <c r="W38" s="20"/>
    </row>
    <row r="39" spans="1:23" ht="14.25" customHeight="1">
      <c r="A39" s="15"/>
      <c r="B39" s="319"/>
      <c r="C39" s="330"/>
      <c r="D39" s="325"/>
      <c r="E39" s="114">
        <v>0.61805555555555558</v>
      </c>
      <c r="F39" s="124" t="str">
        <f>K50</f>
        <v>ＦＣ ＮARUTO</v>
      </c>
      <c r="G39" s="133" t="s">
        <v>5</v>
      </c>
      <c r="H39" s="124" t="str">
        <f>K38</f>
        <v>吉野クラブ</v>
      </c>
      <c r="I39" s="39"/>
      <c r="J39" s="146" t="str">
        <f>H40</f>
        <v>Sorpresa</v>
      </c>
      <c r="K39" s="34" t="s">
        <v>127</v>
      </c>
      <c r="N39" s="42"/>
      <c r="O39" s="142"/>
      <c r="P39" s="141"/>
      <c r="Q39" s="157"/>
      <c r="R39" s="20"/>
      <c r="T39" s="116"/>
      <c r="V39" s="20"/>
      <c r="W39" s="20"/>
    </row>
    <row r="40" spans="1:23" ht="14.25" customHeight="1">
      <c r="A40" s="15"/>
      <c r="B40" s="107"/>
      <c r="C40" s="330"/>
      <c r="D40" s="325"/>
      <c r="E40" s="114">
        <v>0.69444444444444453</v>
      </c>
      <c r="F40" s="95" t="str">
        <f>K25</f>
        <v>蹴友会</v>
      </c>
      <c r="G40" s="131" t="s">
        <v>5</v>
      </c>
      <c r="H40" s="95" t="str">
        <f>K32</f>
        <v>Sorpresa</v>
      </c>
      <c r="I40" s="49"/>
      <c r="J40" s="132" t="str">
        <f>H41</f>
        <v>ＦＣ暁</v>
      </c>
      <c r="K40" s="34"/>
      <c r="M40" s="36"/>
      <c r="N40" s="42"/>
      <c r="O40" s="142"/>
      <c r="P40" s="141"/>
      <c r="Q40" s="157"/>
      <c r="R40" s="20"/>
      <c r="T40" s="116"/>
      <c r="V40" s="20"/>
      <c r="W40" s="20"/>
    </row>
    <row r="41" spans="1:23" ht="14.25" customHeight="1">
      <c r="A41" s="15"/>
      <c r="B41" s="107"/>
      <c r="C41" s="331"/>
      <c r="D41" s="326"/>
      <c r="E41" s="115">
        <v>0.77083333333333337</v>
      </c>
      <c r="F41" s="123" t="str">
        <f>K62</f>
        <v>徳島大学サッカー部</v>
      </c>
      <c r="G41" s="134" t="s">
        <v>5</v>
      </c>
      <c r="H41" s="123" t="str">
        <f>K44</f>
        <v>ＦＣ暁</v>
      </c>
      <c r="I41" s="112" t="s">
        <v>19</v>
      </c>
      <c r="J41" s="135" t="str">
        <f>F40</f>
        <v>蹴友会</v>
      </c>
      <c r="K41" s="41"/>
      <c r="M41" s="36"/>
      <c r="N41" s="42"/>
      <c r="O41" s="142"/>
      <c r="P41" s="141"/>
      <c r="Q41" s="157"/>
      <c r="R41" s="20"/>
      <c r="T41" s="116"/>
      <c r="V41" s="20"/>
      <c r="W41" s="20"/>
    </row>
    <row r="42" spans="1:23" ht="14.25" customHeight="1">
      <c r="A42" s="15"/>
      <c r="B42" s="105">
        <f>B36+1</f>
        <v>7</v>
      </c>
      <c r="C42" s="316" t="s">
        <v>21</v>
      </c>
      <c r="D42" s="324" t="str">
        <f>J42</f>
        <v>イエローモンキーズ</v>
      </c>
      <c r="E42" s="113">
        <v>0.3888888888888889</v>
      </c>
      <c r="F42" s="95" t="str">
        <f>K68</f>
        <v>徳島県庁サッカークラブ</v>
      </c>
      <c r="G42" s="131" t="s">
        <v>5</v>
      </c>
      <c r="H42" s="95" t="str">
        <f>K32</f>
        <v>Sorpresa</v>
      </c>
      <c r="I42" s="30"/>
      <c r="J42" s="145" t="str">
        <f>H43</f>
        <v>イエローモンキーズ</v>
      </c>
      <c r="K42" s="10"/>
      <c r="M42" s="36"/>
      <c r="N42" s="42"/>
      <c r="O42" s="148"/>
      <c r="P42" s="141"/>
      <c r="Q42" s="157"/>
      <c r="R42" s="20"/>
      <c r="T42" s="116"/>
      <c r="V42" s="20"/>
      <c r="W42" s="20"/>
    </row>
    <row r="43" spans="1:23" ht="14.25" customHeight="1">
      <c r="A43" s="15"/>
      <c r="B43" s="106"/>
      <c r="C43" s="330"/>
      <c r="D43" s="325"/>
      <c r="E43" s="114">
        <v>0.46527777777777773</v>
      </c>
      <c r="F43" s="95" t="str">
        <f>K25</f>
        <v>蹴友会</v>
      </c>
      <c r="G43" s="131" t="s">
        <v>5</v>
      </c>
      <c r="H43" s="95" t="str">
        <f>K7</f>
        <v>イエローモンキーズ</v>
      </c>
      <c r="I43" s="33"/>
      <c r="J43" s="146" t="str">
        <f>H44</f>
        <v>徳島大学サッカー部</v>
      </c>
      <c r="K43" s="34"/>
      <c r="N43" s="42"/>
      <c r="O43" s="142"/>
      <c r="P43" s="141"/>
      <c r="Q43" s="157"/>
      <c r="R43" s="20"/>
      <c r="T43" s="116"/>
      <c r="U43" s="119"/>
      <c r="V43" s="20"/>
      <c r="W43" s="20"/>
    </row>
    <row r="44" spans="1:23" ht="14.25" customHeight="1">
      <c r="A44" s="15"/>
      <c r="B44" s="319">
        <v>44115</v>
      </c>
      <c r="C44" s="330"/>
      <c r="D44" s="325"/>
      <c r="E44" s="114">
        <v>0.54166666666666663</v>
      </c>
      <c r="F44" s="95" t="str">
        <f>K74</f>
        <v>FC道楽</v>
      </c>
      <c r="G44" s="131" t="s">
        <v>5</v>
      </c>
      <c r="H44" s="95" t="str">
        <f>K62</f>
        <v>徳島大学サッカー部</v>
      </c>
      <c r="I44" s="49"/>
      <c r="J44" s="147" t="str">
        <f>H45</f>
        <v>吉野クラブ</v>
      </c>
      <c r="K44" s="34" t="s">
        <v>57</v>
      </c>
      <c r="N44" s="42"/>
      <c r="O44" s="142"/>
      <c r="P44" s="141"/>
      <c r="Q44" s="157"/>
      <c r="R44" s="20"/>
      <c r="T44" s="116"/>
      <c r="U44" s="89"/>
      <c r="V44" s="20"/>
      <c r="W44" s="20"/>
    </row>
    <row r="45" spans="1:23" ht="14.25" customHeight="1">
      <c r="A45" s="15"/>
      <c r="B45" s="319"/>
      <c r="C45" s="330"/>
      <c r="D45" s="325"/>
      <c r="E45" s="114">
        <v>0.61805555555555558</v>
      </c>
      <c r="F45" s="124" t="str">
        <f>K19</f>
        <v>イエローモンキーズ</v>
      </c>
      <c r="G45" s="133" t="s">
        <v>5</v>
      </c>
      <c r="H45" s="124" t="str">
        <f>K38</f>
        <v>吉野クラブ</v>
      </c>
      <c r="I45" s="39"/>
      <c r="J45" s="146" t="str">
        <f>H46</f>
        <v>ＦＣ ＮARUTO</v>
      </c>
      <c r="K45" s="34" t="s">
        <v>60</v>
      </c>
      <c r="N45" s="42"/>
      <c r="O45" s="142"/>
      <c r="P45" s="157"/>
      <c r="Q45" s="32"/>
      <c r="R45" s="20"/>
      <c r="T45" s="116"/>
      <c r="V45" s="20"/>
      <c r="W45" s="20"/>
    </row>
    <row r="46" spans="1:23" ht="14.25" customHeight="1">
      <c r="A46" s="15"/>
      <c r="B46" s="107"/>
      <c r="C46" s="330"/>
      <c r="D46" s="325"/>
      <c r="E46" s="114">
        <v>0.69444444444444453</v>
      </c>
      <c r="F46" s="124" t="str">
        <f>K56</f>
        <v>レッドサンズ</v>
      </c>
      <c r="G46" s="131" t="s">
        <v>5</v>
      </c>
      <c r="H46" s="95" t="str">
        <f>K50</f>
        <v>ＦＣ ＮARUTO</v>
      </c>
      <c r="I46" s="33"/>
      <c r="J46" s="132" t="str">
        <f>H47</f>
        <v>ＦＣ暁</v>
      </c>
      <c r="K46" s="34"/>
      <c r="M46" s="36"/>
      <c r="N46" s="42"/>
      <c r="O46" s="142"/>
      <c r="P46" s="157"/>
      <c r="Q46" s="32"/>
      <c r="R46" s="20"/>
      <c r="T46" s="116"/>
      <c r="V46" s="20"/>
      <c r="W46" s="20"/>
    </row>
    <row r="47" spans="1:23" ht="14.25" customHeight="1">
      <c r="A47" s="15"/>
      <c r="B47" s="122"/>
      <c r="C47" s="331"/>
      <c r="D47" s="326"/>
      <c r="E47" s="115">
        <v>0.77083333333333337</v>
      </c>
      <c r="F47" s="123" t="str">
        <f>K13</f>
        <v>F.C.UNITY</v>
      </c>
      <c r="G47" s="134" t="s">
        <v>5</v>
      </c>
      <c r="H47" s="123" t="str">
        <f>K44</f>
        <v>ＦＣ暁</v>
      </c>
      <c r="I47" s="35" t="s">
        <v>19</v>
      </c>
      <c r="J47" s="135" t="str">
        <f>F46</f>
        <v>レッドサンズ</v>
      </c>
      <c r="K47" s="41"/>
      <c r="M47" s="36"/>
      <c r="N47" s="42"/>
      <c r="O47" s="142"/>
      <c r="P47" s="157"/>
      <c r="Q47" s="32"/>
      <c r="R47" s="20"/>
      <c r="T47" s="116"/>
      <c r="V47" s="20"/>
      <c r="W47" s="20"/>
    </row>
    <row r="48" spans="1:23" ht="14.25" customHeight="1">
      <c r="A48" s="15"/>
      <c r="B48" s="105">
        <f>B42+1</f>
        <v>8</v>
      </c>
      <c r="C48" s="316" t="s">
        <v>21</v>
      </c>
      <c r="D48" s="324" t="str">
        <f>J48</f>
        <v>イエローモンキーズ</v>
      </c>
      <c r="E48" s="113">
        <v>0.3888888888888889</v>
      </c>
      <c r="F48" s="95" t="str">
        <f>K56</f>
        <v>レッドサンズ</v>
      </c>
      <c r="G48" s="133" t="s">
        <v>5</v>
      </c>
      <c r="H48" s="95" t="str">
        <f>K44</f>
        <v>ＦＣ暁</v>
      </c>
      <c r="I48" s="33"/>
      <c r="J48" s="145" t="str">
        <f>H49</f>
        <v>イエローモンキーズ</v>
      </c>
      <c r="K48" s="10"/>
      <c r="M48" s="36"/>
      <c r="N48" s="42"/>
      <c r="O48" s="158"/>
      <c r="P48" s="157"/>
      <c r="Q48" s="32"/>
      <c r="R48" s="20"/>
      <c r="T48" s="117"/>
      <c r="V48" s="20"/>
      <c r="W48" s="20"/>
    </row>
    <row r="49" spans="1:23" ht="14.25" customHeight="1">
      <c r="A49" s="15"/>
      <c r="B49" s="106"/>
      <c r="C49" s="317"/>
      <c r="D49" s="325"/>
      <c r="E49" s="114">
        <v>0.46527777777777773</v>
      </c>
      <c r="F49" s="95" t="str">
        <f>K7</f>
        <v>イエローモンキーズ</v>
      </c>
      <c r="G49" s="131" t="s">
        <v>5</v>
      </c>
      <c r="H49" s="95" t="str">
        <f>K19</f>
        <v>イエローモンキーズ</v>
      </c>
      <c r="I49" s="33"/>
      <c r="J49" s="146" t="str">
        <f>H50</f>
        <v>蹴友会</v>
      </c>
      <c r="K49" s="34"/>
      <c r="M49" s="36"/>
      <c r="N49" s="42"/>
      <c r="O49" s="142"/>
      <c r="P49" s="157"/>
      <c r="Q49" s="32"/>
      <c r="R49" s="20"/>
      <c r="T49" s="116"/>
      <c r="V49" s="20"/>
      <c r="W49" s="20"/>
    </row>
    <row r="50" spans="1:23" ht="14.25" customHeight="1">
      <c r="A50" s="15"/>
      <c r="B50" s="319">
        <v>44136</v>
      </c>
      <c r="C50" s="317"/>
      <c r="D50" s="325"/>
      <c r="E50" s="114">
        <v>0.54166666666666663</v>
      </c>
      <c r="F50" s="95" t="str">
        <f>K13</f>
        <v>F.C.UNITY</v>
      </c>
      <c r="G50" s="131" t="s">
        <v>5</v>
      </c>
      <c r="H50" s="95" t="str">
        <f>K25</f>
        <v>蹴友会</v>
      </c>
      <c r="I50" s="33"/>
      <c r="J50" s="147" t="str">
        <f>H51</f>
        <v>FC道楽</v>
      </c>
      <c r="K50" s="34" t="s">
        <v>51</v>
      </c>
      <c r="M50" s="36"/>
      <c r="N50" s="42"/>
      <c r="O50" s="142"/>
      <c r="P50" s="157"/>
      <c r="Q50" s="32"/>
      <c r="R50" s="20"/>
      <c r="T50" s="116"/>
      <c r="V50" s="20"/>
      <c r="W50" s="20"/>
    </row>
    <row r="51" spans="1:23" ht="14.25" customHeight="1">
      <c r="A51" s="15"/>
      <c r="B51" s="319"/>
      <c r="C51" s="317"/>
      <c r="D51" s="325"/>
      <c r="E51" s="114">
        <v>0.61805555555555558</v>
      </c>
      <c r="F51" s="124" t="str">
        <f>K68</f>
        <v>徳島県庁サッカークラブ</v>
      </c>
      <c r="G51" s="133" t="s">
        <v>5</v>
      </c>
      <c r="H51" s="124" t="str">
        <f>K74</f>
        <v>FC道楽</v>
      </c>
      <c r="I51" s="39"/>
      <c r="J51" s="146" t="str">
        <f>H52</f>
        <v>ＦＣ ＮARUTO</v>
      </c>
      <c r="K51" s="34" t="s">
        <v>7</v>
      </c>
      <c r="M51" s="36"/>
      <c r="N51" s="42"/>
      <c r="O51" s="142"/>
      <c r="P51" s="157"/>
      <c r="Q51" s="32"/>
      <c r="R51" s="20"/>
      <c r="T51" s="116"/>
      <c r="V51" s="20"/>
      <c r="W51" s="20"/>
    </row>
    <row r="52" spans="1:23" ht="14.25" customHeight="1">
      <c r="A52" s="15"/>
      <c r="B52" s="107"/>
      <c r="C52" s="317"/>
      <c r="D52" s="325"/>
      <c r="E52" s="114">
        <v>0.69444444444444453</v>
      </c>
      <c r="F52" s="95" t="str">
        <f>K62</f>
        <v>徳島大学サッカー部</v>
      </c>
      <c r="G52" s="131" t="s">
        <v>5</v>
      </c>
      <c r="H52" s="95" t="str">
        <f>K50</f>
        <v>ＦＣ ＮARUTO</v>
      </c>
      <c r="I52" s="49"/>
      <c r="J52" s="132" t="str">
        <f>H53</f>
        <v>Sorpresa</v>
      </c>
      <c r="K52" s="34"/>
      <c r="N52" s="42"/>
      <c r="O52" s="142"/>
      <c r="P52" s="157"/>
      <c r="Q52" s="32"/>
      <c r="R52" s="20"/>
      <c r="T52" s="116"/>
      <c r="V52" s="20"/>
      <c r="W52" s="20"/>
    </row>
    <row r="53" spans="1:23" ht="14.25" customHeight="1">
      <c r="A53" s="15"/>
      <c r="B53" s="107"/>
      <c r="C53" s="318"/>
      <c r="D53" s="326"/>
      <c r="E53" s="115">
        <v>0.77083333333333337</v>
      </c>
      <c r="F53" s="136" t="str">
        <f>K38</f>
        <v>吉野クラブ</v>
      </c>
      <c r="G53" s="137" t="s">
        <v>5</v>
      </c>
      <c r="H53" s="136" t="str">
        <f>K32</f>
        <v>Sorpresa</v>
      </c>
      <c r="I53" s="112" t="s">
        <v>19</v>
      </c>
      <c r="J53" s="135" t="str">
        <f>F52</f>
        <v>徳島大学サッカー部</v>
      </c>
      <c r="K53" s="41"/>
      <c r="M53" s="36"/>
      <c r="N53" s="42"/>
      <c r="O53" s="142"/>
      <c r="P53" s="157"/>
      <c r="Q53" s="32"/>
      <c r="R53" s="20"/>
      <c r="T53" s="116"/>
      <c r="V53" s="20"/>
      <c r="W53" s="20"/>
    </row>
    <row r="54" spans="1:23" ht="14.25" customHeight="1">
      <c r="A54" s="15"/>
      <c r="B54" s="105">
        <f>B48+1</f>
        <v>9</v>
      </c>
      <c r="C54" s="316" t="s">
        <v>21</v>
      </c>
      <c r="D54" s="324" t="str">
        <f>J54</f>
        <v>吉野クラブ</v>
      </c>
      <c r="E54" s="113">
        <v>0.3888888888888889</v>
      </c>
      <c r="F54" s="94" t="str">
        <f>K62</f>
        <v>徳島大学サッカー部</v>
      </c>
      <c r="G54" s="133" t="s">
        <v>5</v>
      </c>
      <c r="H54" s="94" t="str">
        <f>K68</f>
        <v>徳島県庁サッカークラブ</v>
      </c>
      <c r="I54" s="33"/>
      <c r="J54" s="145" t="str">
        <f>H55</f>
        <v>吉野クラブ</v>
      </c>
      <c r="K54" s="34"/>
      <c r="M54" s="36"/>
      <c r="N54" s="42"/>
      <c r="O54" s="142"/>
      <c r="P54" s="157"/>
      <c r="Q54" s="32"/>
      <c r="R54" s="20"/>
      <c r="T54" s="117"/>
      <c r="V54" s="20"/>
      <c r="W54" s="20"/>
    </row>
    <row r="55" spans="1:23" ht="14.25" customHeight="1">
      <c r="A55" s="15"/>
      <c r="B55" s="106"/>
      <c r="C55" s="317"/>
      <c r="D55" s="325"/>
      <c r="E55" s="114">
        <v>0.46527777777777773</v>
      </c>
      <c r="F55" s="95" t="str">
        <f>K25</f>
        <v>蹴友会</v>
      </c>
      <c r="G55" s="131" t="s">
        <v>5</v>
      </c>
      <c r="H55" s="95" t="str">
        <f>K38</f>
        <v>吉野クラブ</v>
      </c>
      <c r="I55" s="33"/>
      <c r="J55" s="146" t="str">
        <f>H56</f>
        <v>イエローモンキーズ</v>
      </c>
      <c r="K55" s="34"/>
      <c r="M55" s="36"/>
      <c r="N55" s="42"/>
      <c r="O55" s="142"/>
      <c r="P55" s="157"/>
      <c r="Q55" s="32"/>
      <c r="R55" s="20"/>
      <c r="T55" s="116"/>
      <c r="V55" s="20"/>
      <c r="W55" s="20"/>
    </row>
    <row r="56" spans="1:23" ht="14.25" customHeight="1">
      <c r="A56" s="15"/>
      <c r="B56" s="319">
        <v>44143</v>
      </c>
      <c r="C56" s="317"/>
      <c r="D56" s="325"/>
      <c r="E56" s="114">
        <v>0.54166666666666663</v>
      </c>
      <c r="F56" s="95" t="str">
        <f>K56</f>
        <v>レッドサンズ</v>
      </c>
      <c r="G56" s="131" t="s">
        <v>5</v>
      </c>
      <c r="H56" s="95" t="str">
        <f>K19</f>
        <v>イエローモンキーズ</v>
      </c>
      <c r="I56" s="33"/>
      <c r="J56" s="147" t="str">
        <f>H57</f>
        <v>F.C.UNITY</v>
      </c>
      <c r="K56" s="34" t="s">
        <v>135</v>
      </c>
      <c r="M56" s="36"/>
      <c r="N56" s="42"/>
      <c r="O56" s="142"/>
      <c r="P56" s="157"/>
      <c r="Q56" s="32"/>
      <c r="R56" s="20"/>
      <c r="T56" s="116"/>
      <c r="V56" s="20"/>
      <c r="W56" s="20"/>
    </row>
    <row r="57" spans="1:23" ht="14.25" customHeight="1">
      <c r="A57" s="15"/>
      <c r="B57" s="319"/>
      <c r="C57" s="317"/>
      <c r="D57" s="325"/>
      <c r="E57" s="114">
        <v>0.61805555555555558</v>
      </c>
      <c r="F57" s="124" t="str">
        <f>K32</f>
        <v>Sorpresa</v>
      </c>
      <c r="G57" s="133" t="s">
        <v>5</v>
      </c>
      <c r="H57" s="124" t="str">
        <f>K13</f>
        <v>F.C.UNITY</v>
      </c>
      <c r="I57" s="39"/>
      <c r="J57" s="146" t="str">
        <f>H58</f>
        <v>イエローモンキーズ</v>
      </c>
      <c r="K57" s="34" t="s">
        <v>155</v>
      </c>
      <c r="M57" s="36"/>
      <c r="N57" s="42"/>
      <c r="O57" s="142"/>
      <c r="P57" s="141"/>
      <c r="Q57" s="157"/>
      <c r="R57" s="32"/>
      <c r="T57" s="20"/>
      <c r="U57" s="116"/>
      <c r="W57" s="20"/>
    </row>
    <row r="58" spans="1:23" ht="14.25" customHeight="1">
      <c r="A58" s="15"/>
      <c r="B58" s="107"/>
      <c r="C58" s="317"/>
      <c r="D58" s="325"/>
      <c r="E58" s="114">
        <v>0.69444444444444453</v>
      </c>
      <c r="F58" s="124" t="str">
        <f>K44</f>
        <v>ＦＣ暁</v>
      </c>
      <c r="G58" s="131" t="s">
        <v>5</v>
      </c>
      <c r="H58" s="95" t="str">
        <f>K7</f>
        <v>イエローモンキーズ</v>
      </c>
      <c r="I58" s="33"/>
      <c r="J58" s="132" t="str">
        <f>H59</f>
        <v>ＦＣ ＮARUTO</v>
      </c>
      <c r="K58" s="7"/>
      <c r="M58" s="36"/>
      <c r="N58" s="42"/>
      <c r="O58" s="142"/>
      <c r="P58" s="141"/>
      <c r="Q58" s="157"/>
      <c r="R58" s="32"/>
      <c r="T58" s="20"/>
      <c r="U58" s="116"/>
      <c r="W58" s="20"/>
    </row>
    <row r="59" spans="1:23" ht="14.25" customHeight="1">
      <c r="A59" s="15"/>
      <c r="B59" s="107"/>
      <c r="C59" s="318"/>
      <c r="D59" s="326"/>
      <c r="E59" s="115">
        <v>0.77083333333333337</v>
      </c>
      <c r="F59" s="123" t="str">
        <f>K74</f>
        <v>FC道楽</v>
      </c>
      <c r="G59" s="134" t="s">
        <v>5</v>
      </c>
      <c r="H59" s="123" t="str">
        <f>K50</f>
        <v>ＦＣ ＮARUTO</v>
      </c>
      <c r="I59" s="35" t="s">
        <v>19</v>
      </c>
      <c r="J59" s="135" t="str">
        <f>F58</f>
        <v>ＦＣ暁</v>
      </c>
      <c r="K59" s="8"/>
      <c r="M59" s="36"/>
      <c r="N59" s="42"/>
      <c r="O59" s="142"/>
      <c r="P59" s="141"/>
      <c r="Q59" s="141"/>
      <c r="R59" s="43"/>
      <c r="T59" s="20"/>
      <c r="U59" s="116"/>
      <c r="W59" s="20"/>
    </row>
    <row r="60" spans="1:23" ht="14.25" customHeight="1">
      <c r="A60" s="15"/>
      <c r="B60" s="105">
        <f>B54+1</f>
        <v>10</v>
      </c>
      <c r="C60" s="316" t="s">
        <v>21</v>
      </c>
      <c r="D60" s="324" t="str">
        <f>J60</f>
        <v>蹴友会</v>
      </c>
      <c r="E60" s="113">
        <v>0.3888888888888889</v>
      </c>
      <c r="F60" s="95" t="str">
        <f>K19</f>
        <v>イエローモンキーズ</v>
      </c>
      <c r="G60" s="131" t="s">
        <v>5</v>
      </c>
      <c r="H60" s="95" t="str">
        <f>K32</f>
        <v>Sorpresa</v>
      </c>
      <c r="I60" s="33"/>
      <c r="J60" s="145" t="str">
        <f>H61</f>
        <v>蹴友会</v>
      </c>
      <c r="K60" s="10"/>
      <c r="M60" s="36"/>
      <c r="N60" s="42"/>
      <c r="O60" s="142"/>
      <c r="P60" s="141"/>
      <c r="Q60" s="141"/>
      <c r="R60" s="43"/>
      <c r="T60" s="20"/>
      <c r="U60" s="116"/>
      <c r="V60" s="71"/>
      <c r="W60" s="20"/>
    </row>
    <row r="61" spans="1:23" ht="14.25" customHeight="1">
      <c r="A61" s="15"/>
      <c r="B61" s="106"/>
      <c r="C61" s="317"/>
      <c r="D61" s="325"/>
      <c r="E61" s="114">
        <v>0.46527777777777773</v>
      </c>
      <c r="F61" s="124" t="str">
        <f>K50</f>
        <v>ＦＣ ＮARUTO</v>
      </c>
      <c r="G61" s="131" t="s">
        <v>5</v>
      </c>
      <c r="H61" s="124" t="str">
        <f>K25</f>
        <v>蹴友会</v>
      </c>
      <c r="I61" s="39"/>
      <c r="J61" s="146" t="str">
        <f>H62</f>
        <v>イエローモンキーズ</v>
      </c>
      <c r="K61" s="34"/>
      <c r="M61" s="36"/>
      <c r="N61" s="42"/>
      <c r="O61" s="142"/>
      <c r="P61" s="141"/>
      <c r="Q61" s="141"/>
      <c r="R61" s="43"/>
      <c r="T61" s="20"/>
      <c r="U61" s="116"/>
      <c r="W61" s="20"/>
    </row>
    <row r="62" spans="1:23" ht="14.25" customHeight="1">
      <c r="A62" s="15"/>
      <c r="B62" s="319">
        <v>44157</v>
      </c>
      <c r="C62" s="317"/>
      <c r="D62" s="325"/>
      <c r="E62" s="114">
        <v>0.54166666666666663</v>
      </c>
      <c r="F62" s="95" t="str">
        <f>K74</f>
        <v>FC道楽</v>
      </c>
      <c r="G62" s="131" t="s">
        <v>5</v>
      </c>
      <c r="H62" s="124" t="str">
        <f>K7</f>
        <v>イエローモンキーズ</v>
      </c>
      <c r="I62" s="33"/>
      <c r="J62" s="147" t="str">
        <f>H63</f>
        <v>徳島大学サッカー部</v>
      </c>
      <c r="K62" s="34" t="s">
        <v>107</v>
      </c>
      <c r="M62" s="36"/>
      <c r="N62" s="42"/>
      <c r="O62" s="159"/>
      <c r="P62" s="142"/>
      <c r="Q62" s="141"/>
      <c r="R62" s="43"/>
      <c r="T62" s="20"/>
      <c r="U62" s="116"/>
      <c r="W62" s="20"/>
    </row>
    <row r="63" spans="1:23" ht="14.25" customHeight="1">
      <c r="A63" s="15"/>
      <c r="B63" s="319"/>
      <c r="C63" s="317"/>
      <c r="D63" s="325"/>
      <c r="E63" s="114">
        <v>0.61805555555555558</v>
      </c>
      <c r="F63" s="95" t="str">
        <f>K13</f>
        <v>F.C.UNITY</v>
      </c>
      <c r="G63" s="131" t="s">
        <v>5</v>
      </c>
      <c r="H63" s="95" t="str">
        <f>K62</f>
        <v>徳島大学サッカー部</v>
      </c>
      <c r="I63" s="33"/>
      <c r="J63" s="146" t="str">
        <f>H64</f>
        <v>ＦＣ暁</v>
      </c>
      <c r="K63" s="34" t="s">
        <v>161</v>
      </c>
      <c r="M63" s="36"/>
      <c r="N63" s="42"/>
      <c r="O63" s="159"/>
      <c r="P63" s="142"/>
      <c r="Q63" s="141"/>
      <c r="R63" s="43"/>
      <c r="T63" s="20"/>
      <c r="U63" s="116"/>
      <c r="W63" s="20"/>
    </row>
    <row r="64" spans="1:23" ht="14.25" customHeight="1">
      <c r="A64" s="15"/>
      <c r="B64" s="107"/>
      <c r="C64" s="317"/>
      <c r="D64" s="325"/>
      <c r="E64" s="114">
        <v>0.69444444444444453</v>
      </c>
      <c r="F64" s="95" t="str">
        <f>K68</f>
        <v>徳島県庁サッカークラブ</v>
      </c>
      <c r="G64" s="131" t="s">
        <v>5</v>
      </c>
      <c r="H64" s="95" t="str">
        <f>K44</f>
        <v>ＦＣ暁</v>
      </c>
      <c r="I64" s="33"/>
      <c r="J64" s="132" t="str">
        <f>H65</f>
        <v>吉野クラブ</v>
      </c>
      <c r="K64" s="34"/>
      <c r="M64" s="36"/>
      <c r="N64" s="42"/>
      <c r="O64" s="142"/>
      <c r="P64" s="141"/>
      <c r="Q64" s="141"/>
      <c r="R64" s="43"/>
      <c r="S64" s="51"/>
      <c r="T64" s="20"/>
      <c r="U64" s="116"/>
      <c r="W64" s="20"/>
    </row>
    <row r="65" spans="1:23" ht="14.25" customHeight="1">
      <c r="A65" s="15"/>
      <c r="B65" s="107"/>
      <c r="C65" s="318"/>
      <c r="D65" s="326"/>
      <c r="E65" s="115">
        <v>0.77083333333333337</v>
      </c>
      <c r="F65" s="123" t="str">
        <f>K56</f>
        <v>レッドサンズ</v>
      </c>
      <c r="G65" s="134" t="s">
        <v>5</v>
      </c>
      <c r="H65" s="123" t="str">
        <f>K38</f>
        <v>吉野クラブ</v>
      </c>
      <c r="I65" s="35" t="s">
        <v>19</v>
      </c>
      <c r="J65" s="135" t="str">
        <f>F64</f>
        <v>徳島県庁サッカークラブ</v>
      </c>
      <c r="K65" s="41"/>
      <c r="M65" s="36"/>
      <c r="N65" s="42"/>
      <c r="O65" s="142"/>
      <c r="P65" s="141"/>
      <c r="Q65" s="141"/>
      <c r="R65" s="43"/>
      <c r="T65" s="20"/>
      <c r="U65" s="116"/>
      <c r="W65" s="20"/>
    </row>
    <row r="66" spans="1:23" ht="14.25" customHeight="1">
      <c r="A66" s="15"/>
      <c r="B66" s="105">
        <f>B60+1</f>
        <v>11</v>
      </c>
      <c r="C66" s="316" t="s">
        <v>21</v>
      </c>
      <c r="D66" s="324" t="str">
        <f>J66</f>
        <v>FC道楽</v>
      </c>
      <c r="E66" s="113">
        <v>0.3888888888888889</v>
      </c>
      <c r="F66" s="94" t="str">
        <f>K44</f>
        <v>ＦＣ暁</v>
      </c>
      <c r="G66" s="133" t="s">
        <v>5</v>
      </c>
      <c r="H66" s="94" t="str">
        <f>K38</f>
        <v>吉野クラブ</v>
      </c>
      <c r="I66" s="30"/>
      <c r="J66" s="145" t="str">
        <f>H67</f>
        <v>FC道楽</v>
      </c>
      <c r="K66" s="34"/>
      <c r="M66" s="36"/>
      <c r="N66" s="42"/>
      <c r="O66" s="142"/>
      <c r="P66" s="142"/>
      <c r="Q66" s="141"/>
      <c r="R66" s="43"/>
      <c r="T66" s="20"/>
      <c r="U66" s="116"/>
      <c r="W66" s="20"/>
    </row>
    <row r="67" spans="1:23" ht="14.25" customHeight="1">
      <c r="A67" s="15"/>
      <c r="B67" s="106"/>
      <c r="C67" s="317"/>
      <c r="D67" s="325"/>
      <c r="E67" s="114">
        <v>0.46527777777777773</v>
      </c>
      <c r="F67" s="95" t="str">
        <f>K25</f>
        <v>蹴友会</v>
      </c>
      <c r="G67" s="131" t="s">
        <v>5</v>
      </c>
      <c r="H67" s="95" t="str">
        <f>K74</f>
        <v>FC道楽</v>
      </c>
      <c r="I67" s="33"/>
      <c r="J67" s="146" t="str">
        <f>H68</f>
        <v>徳島県庁サッカークラブ</v>
      </c>
      <c r="K67" s="34"/>
      <c r="M67" s="36"/>
      <c r="N67" s="42"/>
      <c r="O67" s="142"/>
      <c r="P67" s="142"/>
      <c r="Q67" s="141"/>
      <c r="R67" s="43"/>
      <c r="T67" s="20"/>
      <c r="U67" s="116"/>
      <c r="W67" s="20"/>
    </row>
    <row r="68" spans="1:23" ht="14.25" customHeight="1">
      <c r="A68" s="15"/>
      <c r="B68" s="319">
        <v>44164</v>
      </c>
      <c r="C68" s="317"/>
      <c r="D68" s="325"/>
      <c r="E68" s="114">
        <v>0.54166666666666663</v>
      </c>
      <c r="F68" s="95" t="str">
        <f>K50</f>
        <v>ＦＣ ＮARUTO</v>
      </c>
      <c r="G68" s="131" t="s">
        <v>5</v>
      </c>
      <c r="H68" s="95" t="str">
        <f>K68</f>
        <v>徳島県庁サッカークラブ</v>
      </c>
      <c r="I68" s="33"/>
      <c r="J68" s="147" t="str">
        <f>H69</f>
        <v>Sorpresa</v>
      </c>
      <c r="K68" s="34" t="s">
        <v>156</v>
      </c>
      <c r="M68" s="36"/>
      <c r="N68" s="42"/>
      <c r="O68" s="142"/>
      <c r="P68" s="6"/>
      <c r="Q68" s="141"/>
      <c r="R68" s="43"/>
      <c r="T68" s="20"/>
      <c r="U68" s="116"/>
      <c r="W68" s="20"/>
    </row>
    <row r="69" spans="1:23" ht="14.25" customHeight="1">
      <c r="A69" s="15"/>
      <c r="B69" s="319"/>
      <c r="C69" s="317"/>
      <c r="D69" s="325"/>
      <c r="E69" s="114">
        <v>0.61805555555555558</v>
      </c>
      <c r="F69" s="124" t="str">
        <f>K56</f>
        <v>レッドサンズ</v>
      </c>
      <c r="G69" s="133" t="s">
        <v>5</v>
      </c>
      <c r="H69" s="95" t="str">
        <f>K32</f>
        <v>Sorpresa</v>
      </c>
      <c r="I69" s="39"/>
      <c r="J69" s="146" t="str">
        <f>H70</f>
        <v>徳島大学サッカー部</v>
      </c>
      <c r="K69" s="34" t="s">
        <v>157</v>
      </c>
      <c r="M69" s="36"/>
      <c r="N69" s="42"/>
      <c r="O69" s="142"/>
      <c r="P69" s="142"/>
      <c r="Q69" s="141"/>
      <c r="R69" s="43"/>
      <c r="T69" s="20"/>
      <c r="U69" s="117"/>
      <c r="W69" s="20"/>
    </row>
    <row r="70" spans="1:23" ht="14.25" customHeight="1">
      <c r="A70" s="15"/>
      <c r="B70" s="107"/>
      <c r="C70" s="317"/>
      <c r="D70" s="325"/>
      <c r="E70" s="114">
        <v>0.69444444444444453</v>
      </c>
      <c r="F70" s="95" t="str">
        <f>K7</f>
        <v>イエローモンキーズ</v>
      </c>
      <c r="G70" s="131" t="s">
        <v>5</v>
      </c>
      <c r="H70" s="95" t="str">
        <f>K62</f>
        <v>徳島大学サッカー部</v>
      </c>
      <c r="I70" s="33"/>
      <c r="J70" s="132" t="str">
        <f>H71</f>
        <v>F.C.UNITY</v>
      </c>
      <c r="K70" s="34"/>
      <c r="M70" s="36"/>
      <c r="N70" s="42"/>
      <c r="O70" s="6"/>
      <c r="P70" s="142"/>
      <c r="Q70" s="141"/>
      <c r="R70" s="43"/>
      <c r="T70" s="20"/>
      <c r="U70" s="117"/>
      <c r="W70" s="20"/>
    </row>
    <row r="71" spans="1:23" ht="14.25" customHeight="1">
      <c r="A71" s="15"/>
      <c r="B71" s="107"/>
      <c r="C71" s="318"/>
      <c r="D71" s="326"/>
      <c r="E71" s="115">
        <v>0.77083333333333337</v>
      </c>
      <c r="F71" s="123" t="str">
        <f>K19</f>
        <v>イエローモンキーズ</v>
      </c>
      <c r="G71" s="131" t="s">
        <v>5</v>
      </c>
      <c r="H71" s="123" t="str">
        <f>K13</f>
        <v>F.C.UNITY</v>
      </c>
      <c r="I71" s="35" t="s">
        <v>19</v>
      </c>
      <c r="J71" s="135" t="str">
        <f>F70</f>
        <v>イエローモンキーズ</v>
      </c>
      <c r="K71" s="41"/>
      <c r="M71" s="36"/>
      <c r="N71" s="42"/>
      <c r="O71" s="141"/>
      <c r="P71" s="141"/>
      <c r="Q71" s="157"/>
      <c r="R71" s="32"/>
      <c r="T71" s="20"/>
      <c r="U71" s="117"/>
      <c r="V71" s="20"/>
      <c r="W71" s="20"/>
    </row>
    <row r="72" spans="1:23" ht="14.25" customHeight="1">
      <c r="A72" s="15"/>
      <c r="B72" s="52" t="s">
        <v>28</v>
      </c>
      <c r="C72" s="5"/>
      <c r="D72" s="3"/>
      <c r="E72" s="4"/>
      <c r="F72" s="97"/>
      <c r="G72" s="53"/>
      <c r="H72" s="70"/>
      <c r="I72" s="54"/>
      <c r="J72" s="79"/>
      <c r="K72" s="34"/>
      <c r="N72" s="42"/>
      <c r="O72" s="141"/>
      <c r="P72" s="141"/>
      <c r="Q72" s="157"/>
      <c r="R72" s="32"/>
      <c r="T72" s="20"/>
      <c r="U72" s="117"/>
      <c r="V72" s="20"/>
      <c r="W72" s="20"/>
    </row>
    <row r="73" spans="1:23" ht="14.25" customHeight="1">
      <c r="A73" s="15"/>
      <c r="B73" s="55" t="s">
        <v>29</v>
      </c>
      <c r="C73" s="13"/>
      <c r="D73" s="13"/>
      <c r="E73" s="13"/>
      <c r="F73" s="98"/>
      <c r="G73" s="13"/>
      <c r="H73" s="71"/>
      <c r="I73" s="13"/>
      <c r="J73" s="80"/>
      <c r="K73" s="34"/>
      <c r="N73" s="42"/>
      <c r="O73" s="141"/>
      <c r="P73" s="141"/>
      <c r="Q73" s="157"/>
      <c r="R73" s="32"/>
      <c r="U73" s="117"/>
      <c r="W73" s="71"/>
    </row>
    <row r="74" spans="1:23" ht="14.25" customHeight="1">
      <c r="A74" s="15"/>
      <c r="B74" s="56" t="s">
        <v>9</v>
      </c>
      <c r="C74" s="14"/>
      <c r="D74" s="14"/>
      <c r="E74" s="14"/>
      <c r="F74" s="99"/>
      <c r="G74" s="14"/>
      <c r="H74" s="72"/>
      <c r="I74" s="14"/>
      <c r="J74" s="81"/>
      <c r="K74" s="34" t="s">
        <v>158</v>
      </c>
      <c r="N74" s="42"/>
      <c r="O74" s="141"/>
      <c r="P74" s="141"/>
      <c r="Q74" s="157"/>
      <c r="R74" s="32"/>
      <c r="U74" s="117"/>
      <c r="W74" s="72"/>
    </row>
    <row r="75" spans="1:23" ht="14.25" customHeight="1">
      <c r="A75" s="15"/>
      <c r="B75" s="57" t="s">
        <v>30</v>
      </c>
      <c r="C75" s="58"/>
      <c r="D75" s="58"/>
      <c r="E75" s="58"/>
      <c r="F75" s="99"/>
      <c r="G75" s="58"/>
      <c r="H75" s="73"/>
      <c r="I75" s="58"/>
      <c r="J75" s="82"/>
      <c r="K75" s="34" t="s">
        <v>159</v>
      </c>
      <c r="N75" s="42"/>
      <c r="O75" s="141"/>
      <c r="P75" s="141"/>
      <c r="Q75" s="157"/>
      <c r="R75" s="32"/>
      <c r="U75" s="20"/>
      <c r="W75" s="73"/>
    </row>
    <row r="76" spans="1:23" ht="14.25" customHeight="1">
      <c r="A76" s="15"/>
      <c r="B76" s="59" t="s">
        <v>31</v>
      </c>
      <c r="C76" s="60"/>
      <c r="D76" s="60"/>
      <c r="E76" s="60"/>
      <c r="F76" s="100"/>
      <c r="G76" s="61"/>
      <c r="H76" s="74"/>
      <c r="I76" s="62"/>
      <c r="J76" s="83"/>
      <c r="K76" s="7"/>
      <c r="N76" s="42"/>
      <c r="O76" s="141"/>
      <c r="P76" s="141"/>
      <c r="Q76" s="157"/>
      <c r="R76" s="32"/>
      <c r="U76" s="20"/>
      <c r="W76" s="87"/>
    </row>
    <row r="77" spans="1:23" ht="14.25" customHeight="1" thickBot="1">
      <c r="A77" s="15"/>
      <c r="B77" s="63" t="s">
        <v>32</v>
      </c>
      <c r="C77" s="12"/>
      <c r="D77" s="12"/>
      <c r="E77" s="12"/>
      <c r="F77" s="101"/>
      <c r="G77" s="64"/>
      <c r="H77" s="335" t="s">
        <v>41</v>
      </c>
      <c r="I77" s="335"/>
      <c r="J77" s="336"/>
      <c r="K77" s="9"/>
      <c r="N77" s="42"/>
      <c r="O77" s="141"/>
      <c r="P77" s="141"/>
      <c r="Q77" s="157"/>
      <c r="R77" s="32"/>
      <c r="U77" s="20"/>
      <c r="W77" s="90"/>
    </row>
    <row r="78" spans="1:23" ht="15" customHeight="1">
      <c r="A78" s="15"/>
      <c r="B78" s="109"/>
      <c r="C78" s="65"/>
      <c r="D78" s="65"/>
      <c r="E78" s="65"/>
      <c r="F78" s="102"/>
      <c r="G78" s="65"/>
      <c r="H78" s="75"/>
      <c r="I78" s="65"/>
      <c r="J78" s="75"/>
      <c r="K78" s="65"/>
      <c r="N78" s="42"/>
      <c r="O78" s="141"/>
      <c r="P78" s="141"/>
      <c r="Q78" s="157"/>
      <c r="R78" s="32"/>
      <c r="U78" s="20"/>
      <c r="V78" s="72"/>
      <c r="W78" s="91"/>
    </row>
    <row r="79" spans="1:23" ht="18" customHeight="1">
      <c r="A79" s="15"/>
      <c r="B79" s="110"/>
      <c r="C79" s="67"/>
      <c r="D79" s="67"/>
      <c r="N79" s="42"/>
      <c r="O79" s="141"/>
      <c r="P79" s="141"/>
      <c r="Q79" s="157"/>
      <c r="R79" s="37"/>
      <c r="U79" s="20"/>
      <c r="W79" s="89"/>
    </row>
    <row r="80" spans="1:23">
      <c r="B80" s="110"/>
      <c r="C80" s="67"/>
      <c r="D80" s="67"/>
      <c r="N80" s="160"/>
      <c r="O80" s="161"/>
      <c r="P80" s="161"/>
      <c r="Q80" s="143"/>
      <c r="U80" s="20"/>
    </row>
    <row r="81" spans="2:21">
      <c r="B81" s="110"/>
      <c r="D81" s="67"/>
      <c r="N81" s="160"/>
      <c r="O81" s="161"/>
      <c r="P81" s="161"/>
      <c r="Q81" s="143"/>
      <c r="U81" s="20"/>
    </row>
    <row r="82" spans="2:21">
      <c r="B82" s="110"/>
      <c r="C82" s="67"/>
      <c r="D82" s="67"/>
      <c r="N82" s="160"/>
      <c r="O82" s="161"/>
      <c r="P82" s="161"/>
      <c r="Q82" s="143"/>
      <c r="U82" s="20"/>
    </row>
    <row r="83" spans="2:21">
      <c r="B83" s="110"/>
      <c r="C83" s="67"/>
      <c r="D83" s="67"/>
      <c r="N83" s="160"/>
      <c r="O83" s="161"/>
      <c r="P83" s="161"/>
      <c r="Q83" s="143"/>
      <c r="U83" s="20"/>
    </row>
    <row r="84" spans="2:21">
      <c r="B84" s="110"/>
      <c r="D84" s="67"/>
      <c r="N84" s="31"/>
      <c r="O84" s="161"/>
      <c r="P84" s="161"/>
      <c r="Q84" s="143"/>
      <c r="U84" s="86"/>
    </row>
    <row r="85" spans="2:21">
      <c r="B85" s="110"/>
      <c r="N85" s="160"/>
      <c r="O85" s="161"/>
      <c r="P85" s="161"/>
      <c r="Q85" s="143"/>
      <c r="U85" s="71"/>
    </row>
    <row r="86" spans="2:21">
      <c r="B86" s="110"/>
      <c r="N86" s="160"/>
      <c r="O86" s="161"/>
      <c r="P86" s="161"/>
      <c r="Q86" s="143"/>
      <c r="U86" s="72"/>
    </row>
    <row r="87" spans="2:21">
      <c r="B87" s="110"/>
      <c r="D87" s="67"/>
      <c r="N87" s="42"/>
      <c r="O87" s="161"/>
      <c r="P87" s="161"/>
      <c r="Q87" s="143"/>
      <c r="U87" s="73"/>
    </row>
    <row r="88" spans="2:21">
      <c r="B88" s="110"/>
      <c r="D88" s="67"/>
      <c r="N88" s="31"/>
      <c r="O88" s="161"/>
      <c r="P88" s="161"/>
      <c r="Q88" s="143"/>
      <c r="U88" s="87"/>
    </row>
    <row r="89" spans="2:21">
      <c r="B89" s="110"/>
      <c r="C89" s="67"/>
      <c r="N89" s="42"/>
      <c r="O89" s="161"/>
      <c r="P89" s="161"/>
      <c r="Q89" s="143"/>
      <c r="U89" s="90"/>
    </row>
    <row r="90" spans="2:21">
      <c r="B90" s="110"/>
      <c r="C90" s="67"/>
      <c r="N90" s="42"/>
      <c r="O90" s="161"/>
      <c r="P90" s="161"/>
      <c r="Q90" s="143"/>
      <c r="U90" s="91"/>
    </row>
    <row r="91" spans="2:21">
      <c r="N91" s="160"/>
      <c r="O91" s="161"/>
      <c r="P91" s="161"/>
      <c r="Q91" s="143"/>
      <c r="U91" s="89"/>
    </row>
    <row r="92" spans="2:21">
      <c r="N92" s="160"/>
      <c r="O92" s="161"/>
      <c r="P92" s="161"/>
      <c r="Q92" s="143"/>
    </row>
    <row r="93" spans="2:21">
      <c r="N93" s="31"/>
      <c r="O93" s="161"/>
      <c r="P93" s="161"/>
      <c r="Q93" s="143"/>
      <c r="U93" s="85"/>
    </row>
    <row r="94" spans="2:21">
      <c r="N94" s="31"/>
      <c r="O94" s="161"/>
      <c r="P94" s="161"/>
      <c r="Q94" s="143"/>
    </row>
    <row r="95" spans="2:21">
      <c r="N95" s="31"/>
      <c r="O95" s="161"/>
      <c r="P95" s="161"/>
      <c r="Q95" s="143"/>
    </row>
    <row r="96" spans="2:21">
      <c r="N96" s="31"/>
      <c r="O96" s="161"/>
      <c r="P96" s="161"/>
      <c r="Q96" s="143"/>
    </row>
    <row r="97" spans="14:22">
      <c r="N97" s="31"/>
      <c r="O97" s="161"/>
      <c r="P97" s="161"/>
      <c r="Q97" s="143"/>
    </row>
    <row r="98" spans="14:22">
      <c r="N98" s="31"/>
      <c r="O98" s="161"/>
      <c r="P98" s="161"/>
      <c r="Q98" s="143"/>
    </row>
    <row r="99" spans="14:22">
      <c r="N99" s="31"/>
      <c r="O99" s="161"/>
      <c r="P99" s="161"/>
      <c r="Q99" s="143"/>
      <c r="V99" s="73"/>
    </row>
    <row r="100" spans="14:22">
      <c r="N100" s="31"/>
      <c r="O100" s="161"/>
      <c r="P100" s="161"/>
      <c r="Q100" s="143"/>
    </row>
    <row r="105" spans="14:22">
      <c r="V105" s="120"/>
    </row>
    <row r="111" spans="14:22">
      <c r="V111" s="119"/>
    </row>
    <row r="112" spans="14:22">
      <c r="V112" s="89"/>
    </row>
    <row r="128" spans="22:22">
      <c r="V128" s="71"/>
    </row>
  </sheetData>
  <mergeCells count="40">
    <mergeCell ref="C66:C71"/>
    <mergeCell ref="D66:D71"/>
    <mergeCell ref="B68:B69"/>
    <mergeCell ref="H77:J77"/>
    <mergeCell ref="C54:C59"/>
    <mergeCell ref="D54:D59"/>
    <mergeCell ref="B56:B57"/>
    <mergeCell ref="C60:C65"/>
    <mergeCell ref="D60:D65"/>
    <mergeCell ref="B62:B63"/>
    <mergeCell ref="C42:C47"/>
    <mergeCell ref="D42:D47"/>
    <mergeCell ref="B44:B45"/>
    <mergeCell ref="C48:C53"/>
    <mergeCell ref="D48:D53"/>
    <mergeCell ref="B50:B51"/>
    <mergeCell ref="C30:C35"/>
    <mergeCell ref="D30:D35"/>
    <mergeCell ref="B32:B33"/>
    <mergeCell ref="C36:C41"/>
    <mergeCell ref="D36:D41"/>
    <mergeCell ref="B38:B39"/>
    <mergeCell ref="I29:K29"/>
    <mergeCell ref="C11:C16"/>
    <mergeCell ref="D11:D16"/>
    <mergeCell ref="B13:B14"/>
    <mergeCell ref="C17:C22"/>
    <mergeCell ref="D17:D22"/>
    <mergeCell ref="B19:B20"/>
    <mergeCell ref="C23:C28"/>
    <mergeCell ref="D23:D28"/>
    <mergeCell ref="B25:B26"/>
    <mergeCell ref="C29:D29"/>
    <mergeCell ref="F29:H29"/>
    <mergeCell ref="B2:K2"/>
    <mergeCell ref="N3:R3"/>
    <mergeCell ref="F4:H4"/>
    <mergeCell ref="C5:C10"/>
    <mergeCell ref="D5:D10"/>
    <mergeCell ref="B7:B8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view="pageBreakPreview" zoomScaleNormal="100" zoomScaleSheetLayoutView="100" workbookViewId="0">
      <selection activeCell="K74" sqref="K74:K75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29" t="s">
        <v>133</v>
      </c>
      <c r="C2" s="329"/>
      <c r="D2" s="329"/>
      <c r="E2" s="329"/>
      <c r="F2" s="329"/>
      <c r="G2" s="329"/>
      <c r="H2" s="329"/>
      <c r="I2" s="329"/>
      <c r="J2" s="329"/>
      <c r="K2" s="329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42835</v>
      </c>
      <c r="L3" s="15"/>
      <c r="M3" s="16"/>
      <c r="N3" s="312" t="s">
        <v>10</v>
      </c>
      <c r="O3" s="312"/>
      <c r="P3" s="312"/>
      <c r="Q3" s="312"/>
      <c r="R3" s="312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13" t="s">
        <v>33</v>
      </c>
      <c r="G4" s="314"/>
      <c r="H4" s="315"/>
      <c r="I4" s="24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/>
      <c r="U4" s="116"/>
      <c r="V4" s="92"/>
    </row>
    <row r="5" spans="1:23" ht="14.25" customHeight="1">
      <c r="A5" s="15"/>
      <c r="B5" s="105">
        <v>1</v>
      </c>
      <c r="C5" s="316" t="s">
        <v>21</v>
      </c>
      <c r="D5" s="324" t="str">
        <f>J5</f>
        <v>ＦＣ ＮARUTO</v>
      </c>
      <c r="E5" s="113">
        <v>0.3888888888888889</v>
      </c>
      <c r="F5" s="94" t="str">
        <f>K44</f>
        <v>ＦＣ暁</v>
      </c>
      <c r="G5" s="133" t="s">
        <v>5</v>
      </c>
      <c r="H5" s="94" t="str">
        <f>K74</f>
        <v>FC道楽</v>
      </c>
      <c r="I5" s="33"/>
      <c r="J5" s="145" t="str">
        <f>H6</f>
        <v>ＦＣ ＮARUTO</v>
      </c>
      <c r="K5" s="47"/>
      <c r="L5" s="2"/>
      <c r="M5" s="31"/>
      <c r="N5" s="38"/>
      <c r="O5" s="40"/>
      <c r="P5" s="40"/>
      <c r="Q5" s="43"/>
      <c r="R5" s="32"/>
      <c r="T5" s="118"/>
      <c r="U5" s="116"/>
      <c r="W5" s="20"/>
    </row>
    <row r="6" spans="1:23" ht="14.25" customHeight="1">
      <c r="A6" s="15"/>
      <c r="B6" s="106"/>
      <c r="C6" s="317"/>
      <c r="D6" s="325"/>
      <c r="E6" s="114">
        <v>0.46527777777777773</v>
      </c>
      <c r="F6" s="95" t="str">
        <f>K32</f>
        <v>Sorpresa</v>
      </c>
      <c r="G6" s="131" t="s">
        <v>5</v>
      </c>
      <c r="H6" s="95" t="str">
        <f>K50</f>
        <v>ＦＣ ＮARUTO</v>
      </c>
      <c r="I6" s="33"/>
      <c r="J6" s="146" t="str">
        <f>H7</f>
        <v>イエローモンキーズ</v>
      </c>
      <c r="K6" s="47"/>
      <c r="L6" s="2"/>
      <c r="M6" s="31"/>
      <c r="N6" s="38"/>
      <c r="O6" s="40"/>
      <c r="P6" s="40"/>
      <c r="Q6" s="43"/>
      <c r="R6" s="32"/>
      <c r="T6" s="118"/>
      <c r="U6" s="116"/>
      <c r="W6" s="20"/>
    </row>
    <row r="7" spans="1:23" ht="14.25" customHeight="1">
      <c r="A7" s="15"/>
      <c r="B7" s="319">
        <v>44024</v>
      </c>
      <c r="C7" s="317"/>
      <c r="D7" s="325"/>
      <c r="E7" s="114">
        <v>0.54166666666666663</v>
      </c>
      <c r="F7" s="95" t="str">
        <f>K68</f>
        <v>徳島県庁サッカークラブ</v>
      </c>
      <c r="G7" s="131" t="s">
        <v>5</v>
      </c>
      <c r="H7" s="95" t="str">
        <f>K7</f>
        <v>イエローモンキーズ</v>
      </c>
      <c r="I7" s="33"/>
      <c r="J7" s="147" t="str">
        <f>H8</f>
        <v>N.J</v>
      </c>
      <c r="K7" s="34" t="s">
        <v>26</v>
      </c>
      <c r="L7" s="2"/>
      <c r="M7" s="36"/>
      <c r="N7" s="38"/>
      <c r="O7" s="40"/>
      <c r="P7" s="40"/>
      <c r="Q7" s="43"/>
      <c r="R7" s="32"/>
      <c r="T7" s="118"/>
      <c r="U7" s="116"/>
      <c r="W7" s="20"/>
    </row>
    <row r="8" spans="1:23" ht="14.25" customHeight="1">
      <c r="A8" s="15"/>
      <c r="B8" s="319"/>
      <c r="C8" s="317"/>
      <c r="D8" s="325"/>
      <c r="E8" s="114">
        <v>0.61805555555555558</v>
      </c>
      <c r="F8" s="124" t="str">
        <f>K62</f>
        <v>徳島大学サッカー部</v>
      </c>
      <c r="G8" s="133" t="s">
        <v>5</v>
      </c>
      <c r="H8" s="124" t="str">
        <f>K19</f>
        <v>N.J</v>
      </c>
      <c r="I8" s="39"/>
      <c r="J8" s="146" t="str">
        <f>H9</f>
        <v>蹴友会</v>
      </c>
      <c r="K8" s="34" t="s">
        <v>27</v>
      </c>
      <c r="L8" s="2"/>
      <c r="M8" s="31"/>
      <c r="N8" s="42"/>
      <c r="O8" s="144"/>
      <c r="P8" s="141"/>
      <c r="Q8" s="157"/>
      <c r="R8" s="32"/>
      <c r="T8" s="118"/>
      <c r="U8" s="116"/>
      <c r="W8" s="20"/>
    </row>
    <row r="9" spans="1:23" ht="14.25" customHeight="1">
      <c r="A9" s="15"/>
      <c r="B9" s="107"/>
      <c r="C9" s="317"/>
      <c r="D9" s="325"/>
      <c r="E9" s="114">
        <v>0.69444444444444453</v>
      </c>
      <c r="F9" s="95" t="str">
        <f>K56</f>
        <v>レッドサンズ</v>
      </c>
      <c r="G9" s="131" t="s">
        <v>5</v>
      </c>
      <c r="H9" s="95" t="str">
        <f>K25</f>
        <v>蹴友会</v>
      </c>
      <c r="I9" s="33"/>
      <c r="J9" s="132" t="str">
        <f>H10</f>
        <v>F.C.UNITY</v>
      </c>
      <c r="K9" s="34"/>
      <c r="L9" s="2"/>
      <c r="M9" s="140"/>
      <c r="N9" s="42"/>
      <c r="O9" s="144"/>
      <c r="P9" s="141"/>
      <c r="Q9" s="157"/>
      <c r="R9" s="32"/>
      <c r="T9" s="127"/>
      <c r="U9" s="116"/>
      <c r="V9" s="72"/>
      <c r="W9" s="20"/>
    </row>
    <row r="10" spans="1:23" ht="14.25" customHeight="1">
      <c r="A10" s="15"/>
      <c r="B10" s="107"/>
      <c r="C10" s="318"/>
      <c r="D10" s="326"/>
      <c r="E10" s="115">
        <v>0.77083333333333337</v>
      </c>
      <c r="F10" s="123" t="str">
        <f>K38</f>
        <v>吉野クラブ</v>
      </c>
      <c r="G10" s="134" t="s">
        <v>5</v>
      </c>
      <c r="H10" s="123" t="str">
        <f>K13</f>
        <v>F.C.UNITY</v>
      </c>
      <c r="I10" s="35" t="s">
        <v>19</v>
      </c>
      <c r="J10" s="135" t="str">
        <f>F9</f>
        <v>レッドサンズ</v>
      </c>
      <c r="K10" s="41"/>
      <c r="L10" s="2"/>
      <c r="M10" s="140"/>
      <c r="N10" s="142"/>
      <c r="O10" s="142"/>
      <c r="P10" s="141"/>
      <c r="Q10" s="157"/>
      <c r="R10" s="127"/>
      <c r="T10" s="118"/>
      <c r="U10" s="116"/>
      <c r="W10" s="20"/>
    </row>
    <row r="11" spans="1:23" ht="14.25" customHeight="1">
      <c r="A11" s="15"/>
      <c r="B11" s="105">
        <f>B5+1</f>
        <v>2</v>
      </c>
      <c r="C11" s="316" t="s">
        <v>21</v>
      </c>
      <c r="D11" s="324" t="str">
        <f>J11</f>
        <v>徳島大学サッカー部</v>
      </c>
      <c r="E11" s="113">
        <v>0.3888888888888889</v>
      </c>
      <c r="F11" s="94" t="str">
        <f>K74</f>
        <v>FC道楽</v>
      </c>
      <c r="G11" s="130" t="s">
        <v>5</v>
      </c>
      <c r="H11" s="94" t="str">
        <f>K56</f>
        <v>レッドサンズ</v>
      </c>
      <c r="I11" s="30"/>
      <c r="J11" s="145" t="str">
        <f>H12</f>
        <v>徳島大学サッカー部</v>
      </c>
      <c r="K11" s="10"/>
      <c r="M11" s="140"/>
      <c r="N11" s="142"/>
      <c r="O11" s="142"/>
      <c r="P11" s="141"/>
      <c r="Q11" s="157"/>
      <c r="R11" s="32"/>
      <c r="T11" s="128"/>
      <c r="U11" s="116"/>
      <c r="W11" s="20"/>
    </row>
    <row r="12" spans="1:23" ht="14.25" customHeight="1">
      <c r="A12" s="15"/>
      <c r="B12" s="106"/>
      <c r="C12" s="317"/>
      <c r="D12" s="325"/>
      <c r="E12" s="114">
        <v>0.46527777777777773</v>
      </c>
      <c r="F12" s="95" t="str">
        <f>K38</f>
        <v>吉野クラブ</v>
      </c>
      <c r="G12" s="131" t="s">
        <v>5</v>
      </c>
      <c r="H12" s="95" t="str">
        <f>K62</f>
        <v>徳島大学サッカー部</v>
      </c>
      <c r="I12" s="33"/>
      <c r="J12" s="146" t="str">
        <f>H13</f>
        <v>イエローモンキーズ</v>
      </c>
      <c r="K12" s="34"/>
      <c r="M12" s="140"/>
      <c r="N12" s="42"/>
      <c r="O12" s="142"/>
      <c r="P12" s="141"/>
      <c r="Q12" s="157"/>
      <c r="R12" s="32"/>
      <c r="T12" s="128"/>
      <c r="U12" s="116"/>
      <c r="W12" s="20"/>
    </row>
    <row r="13" spans="1:23" ht="14.25" customHeight="1">
      <c r="A13" s="15"/>
      <c r="B13" s="319">
        <v>44052</v>
      </c>
      <c r="C13" s="317"/>
      <c r="D13" s="325"/>
      <c r="E13" s="114">
        <v>0.54166666666666663</v>
      </c>
      <c r="F13" s="124" t="str">
        <f>K32</f>
        <v>Sorpresa</v>
      </c>
      <c r="G13" s="131" t="s">
        <v>5</v>
      </c>
      <c r="H13" s="95" t="str">
        <f>K7</f>
        <v>イエローモンキーズ</v>
      </c>
      <c r="I13" s="33"/>
      <c r="J13" s="147" t="str">
        <f>H14</f>
        <v>蹴友会</v>
      </c>
      <c r="K13" s="34" t="s">
        <v>18</v>
      </c>
      <c r="M13" s="143"/>
      <c r="N13" s="42"/>
      <c r="O13" s="142"/>
      <c r="P13" s="141"/>
      <c r="Q13" s="157"/>
      <c r="R13" s="32"/>
      <c r="T13" s="127"/>
      <c r="U13" s="116"/>
      <c r="W13" s="20"/>
    </row>
    <row r="14" spans="1:23" ht="14.25" customHeight="1">
      <c r="A14" s="15"/>
      <c r="B14" s="319"/>
      <c r="C14" s="317"/>
      <c r="D14" s="325"/>
      <c r="E14" s="114">
        <v>0.61805555555555558</v>
      </c>
      <c r="F14" s="124" t="str">
        <f>K44</f>
        <v>ＦＣ暁</v>
      </c>
      <c r="G14" s="133" t="s">
        <v>5</v>
      </c>
      <c r="H14" s="124" t="str">
        <f>K25</f>
        <v>蹴友会</v>
      </c>
      <c r="I14" s="39"/>
      <c r="J14" s="146" t="str">
        <f>H15</f>
        <v>F.C.UNITY</v>
      </c>
      <c r="K14" s="34" t="s">
        <v>25</v>
      </c>
      <c r="M14" s="143"/>
      <c r="N14" s="42"/>
      <c r="O14" s="142"/>
      <c r="P14" s="141"/>
      <c r="Q14" s="157"/>
      <c r="R14" s="32"/>
      <c r="T14" s="118"/>
      <c r="U14" s="117"/>
      <c r="W14" s="20"/>
    </row>
    <row r="15" spans="1:23" ht="14.25" customHeight="1">
      <c r="A15" s="15"/>
      <c r="B15" s="107"/>
      <c r="C15" s="317"/>
      <c r="D15" s="325"/>
      <c r="E15" s="114">
        <v>0.69444444444444453</v>
      </c>
      <c r="F15" s="95" t="str">
        <f>K68</f>
        <v>徳島県庁サッカークラブ</v>
      </c>
      <c r="G15" s="131" t="s">
        <v>5</v>
      </c>
      <c r="H15" s="95" t="str">
        <f>K13</f>
        <v>F.C.UNITY</v>
      </c>
      <c r="I15" s="33"/>
      <c r="J15" s="132" t="str">
        <f>H16</f>
        <v>N.J</v>
      </c>
      <c r="K15" s="34"/>
      <c r="M15" s="143"/>
      <c r="N15" s="129" t="s">
        <v>53</v>
      </c>
      <c r="O15" s="142"/>
      <c r="P15" s="141"/>
      <c r="Q15" s="157"/>
      <c r="R15" s="32"/>
      <c r="T15" s="118"/>
      <c r="U15" s="116"/>
      <c r="W15" s="20"/>
    </row>
    <row r="16" spans="1:23" ht="14.25" customHeight="1">
      <c r="A16" s="15"/>
      <c r="B16" s="108"/>
      <c r="C16" s="318"/>
      <c r="D16" s="326"/>
      <c r="E16" s="115">
        <v>0.77083333333333337</v>
      </c>
      <c r="F16" s="123" t="str">
        <f>K50</f>
        <v>ＦＣ ＮARUTO</v>
      </c>
      <c r="G16" s="134" t="s">
        <v>5</v>
      </c>
      <c r="H16" s="123" t="str">
        <f>K19</f>
        <v>N.J</v>
      </c>
      <c r="I16" s="35" t="s">
        <v>19</v>
      </c>
      <c r="J16" s="135" t="str">
        <f>F15</f>
        <v>徳島県庁サッカークラブ</v>
      </c>
      <c r="K16" s="41"/>
      <c r="M16" s="36"/>
      <c r="N16" s="34" t="s">
        <v>7</v>
      </c>
      <c r="O16" s="142"/>
      <c r="P16" s="141"/>
      <c r="Q16" s="157"/>
      <c r="R16" s="32"/>
      <c r="U16" s="116"/>
      <c r="W16" s="20"/>
    </row>
    <row r="17" spans="1:23" ht="14.25" customHeight="1">
      <c r="A17" s="15"/>
      <c r="B17" s="105">
        <f>B11+1</f>
        <v>3</v>
      </c>
      <c r="C17" s="316" t="s">
        <v>21</v>
      </c>
      <c r="D17" s="332" t="str">
        <f>J17</f>
        <v>FC道楽</v>
      </c>
      <c r="E17" s="113">
        <v>0.3888888888888889</v>
      </c>
      <c r="F17" s="124" t="str">
        <f>K38</f>
        <v>吉野クラブ</v>
      </c>
      <c r="G17" s="133" t="s">
        <v>5</v>
      </c>
      <c r="H17" s="124" t="str">
        <f>K7</f>
        <v>イエローモンキーズ</v>
      </c>
      <c r="I17" s="33"/>
      <c r="J17" s="145" t="str">
        <f>H18</f>
        <v>FC道楽</v>
      </c>
      <c r="K17" s="10"/>
      <c r="M17" s="36"/>
      <c r="N17" s="6"/>
      <c r="O17" s="142"/>
      <c r="P17" s="141"/>
      <c r="Q17" s="157"/>
      <c r="R17" s="32"/>
      <c r="U17" s="116"/>
      <c r="W17" s="20"/>
    </row>
    <row r="18" spans="1:23" ht="14.25" customHeight="1">
      <c r="A18" s="15"/>
      <c r="B18" s="106"/>
      <c r="C18" s="317"/>
      <c r="D18" s="333"/>
      <c r="E18" s="114">
        <v>0.46527777777777773</v>
      </c>
      <c r="F18" s="124" t="str">
        <f>K19</f>
        <v>N.J</v>
      </c>
      <c r="G18" s="133" t="s">
        <v>5</v>
      </c>
      <c r="H18" s="124" t="str">
        <f>K74</f>
        <v>FC道楽</v>
      </c>
      <c r="I18" s="33"/>
      <c r="J18" s="146" t="str">
        <f>H19</f>
        <v>レッドサンズ</v>
      </c>
      <c r="K18" s="34"/>
      <c r="M18" s="36"/>
      <c r="N18" s="6"/>
      <c r="O18" s="142"/>
      <c r="P18" s="141"/>
      <c r="Q18" s="157"/>
      <c r="R18" s="32"/>
      <c r="U18" s="116"/>
      <c r="W18" s="20"/>
    </row>
    <row r="19" spans="1:23" ht="14.25" customHeight="1">
      <c r="A19" s="15"/>
      <c r="B19" s="319">
        <v>44059</v>
      </c>
      <c r="C19" s="317"/>
      <c r="D19" s="333"/>
      <c r="E19" s="114">
        <v>0.54166666666666663</v>
      </c>
      <c r="F19" s="124" t="str">
        <f>K62</f>
        <v>徳島大学サッカー部</v>
      </c>
      <c r="G19" s="131" t="s">
        <v>5</v>
      </c>
      <c r="H19" s="95" t="str">
        <f>K56</f>
        <v>レッドサンズ</v>
      </c>
      <c r="I19" s="33"/>
      <c r="J19" s="147" t="str">
        <f>H20</f>
        <v>ＦＣ ＮARUTO</v>
      </c>
      <c r="K19" s="34" t="s">
        <v>59</v>
      </c>
      <c r="N19" s="6"/>
      <c r="O19" s="142"/>
      <c r="P19" s="141"/>
      <c r="Q19" s="157"/>
      <c r="R19" s="32"/>
      <c r="T19" s="34"/>
      <c r="U19" s="117"/>
      <c r="W19" s="20"/>
    </row>
    <row r="20" spans="1:23" ht="14.25" customHeight="1">
      <c r="A20" s="15"/>
      <c r="B20" s="319"/>
      <c r="C20" s="317"/>
      <c r="D20" s="333"/>
      <c r="E20" s="114">
        <v>0.61805555555555558</v>
      </c>
      <c r="F20" s="124" t="str">
        <f>K13</f>
        <v>F.C.UNITY</v>
      </c>
      <c r="G20" s="133" t="s">
        <v>5</v>
      </c>
      <c r="H20" s="124" t="str">
        <f>K50</f>
        <v>ＦＣ ＮARUTO</v>
      </c>
      <c r="I20" s="39"/>
      <c r="J20" s="146" t="str">
        <f>H21</f>
        <v>ＦＣ暁</v>
      </c>
      <c r="K20" s="34" t="s">
        <v>90</v>
      </c>
      <c r="N20" s="6"/>
      <c r="O20" s="142"/>
      <c r="P20" s="141"/>
      <c r="Q20" s="157"/>
      <c r="R20" s="32"/>
      <c r="T20" s="34"/>
      <c r="U20" s="116"/>
      <c r="W20" s="20"/>
    </row>
    <row r="21" spans="1:23" ht="14.25" customHeight="1">
      <c r="A21" s="15"/>
      <c r="B21" s="107"/>
      <c r="C21" s="317"/>
      <c r="D21" s="333"/>
      <c r="E21" s="114">
        <v>0.69444444444444453</v>
      </c>
      <c r="F21" s="95" t="str">
        <f>K32</f>
        <v>Sorpresa</v>
      </c>
      <c r="G21" s="131" t="s">
        <v>5</v>
      </c>
      <c r="H21" s="95" t="str">
        <f>K44</f>
        <v>ＦＣ暁</v>
      </c>
      <c r="I21" s="49"/>
      <c r="J21" s="132" t="str">
        <f>H22</f>
        <v>徳島県庁サッカークラブ</v>
      </c>
      <c r="K21" s="34"/>
      <c r="N21" s="6"/>
      <c r="O21" s="142"/>
      <c r="P21" s="141"/>
      <c r="Q21" s="157"/>
      <c r="R21" s="32"/>
      <c r="T21" s="20"/>
      <c r="U21" s="117"/>
      <c r="W21" s="20"/>
    </row>
    <row r="22" spans="1:23" ht="14.25" customHeight="1">
      <c r="A22" s="15"/>
      <c r="B22" s="108"/>
      <c r="C22" s="318"/>
      <c r="D22" s="334"/>
      <c r="E22" s="115">
        <v>0.77083333333333337</v>
      </c>
      <c r="F22" s="123" t="str">
        <f>K25</f>
        <v>蹴友会</v>
      </c>
      <c r="G22" s="134" t="s">
        <v>5</v>
      </c>
      <c r="H22" s="123" t="str">
        <f>K68</f>
        <v>徳島県庁サッカークラブ</v>
      </c>
      <c r="I22" s="112" t="s">
        <v>19</v>
      </c>
      <c r="J22" s="135" t="str">
        <f>F21</f>
        <v>Sorpresa</v>
      </c>
      <c r="K22" s="34"/>
      <c r="N22" s="6"/>
      <c r="O22" s="142"/>
      <c r="P22" s="141"/>
      <c r="Q22" s="157"/>
      <c r="R22" s="32"/>
      <c r="T22" s="20"/>
      <c r="U22" s="116"/>
      <c r="W22" s="20"/>
    </row>
    <row r="23" spans="1:23" ht="14.25" customHeight="1">
      <c r="A23" s="15"/>
      <c r="B23" s="105">
        <f>B17+1</f>
        <v>4</v>
      </c>
      <c r="C23" s="316" t="s">
        <v>21</v>
      </c>
      <c r="D23" s="324" t="str">
        <f>J23</f>
        <v>F.C.UNITY</v>
      </c>
      <c r="E23" s="113">
        <v>0.3888888888888889</v>
      </c>
      <c r="F23" s="94" t="str">
        <f>K25</f>
        <v>蹴友会</v>
      </c>
      <c r="G23" s="133" t="s">
        <v>36</v>
      </c>
      <c r="H23" s="94" t="str">
        <f>K19</f>
        <v>N.J</v>
      </c>
      <c r="I23" s="30"/>
      <c r="J23" s="145" t="str">
        <f>H24</f>
        <v>F.C.UNITY</v>
      </c>
      <c r="K23" s="10"/>
      <c r="M23" s="36"/>
      <c r="N23" s="42"/>
      <c r="O23" s="142"/>
      <c r="P23" s="141"/>
      <c r="Q23" s="42"/>
      <c r="R23" s="32"/>
      <c r="T23" s="20"/>
      <c r="U23" s="116"/>
      <c r="W23" s="84"/>
    </row>
    <row r="24" spans="1:23" ht="14.25" customHeight="1">
      <c r="A24" s="15"/>
      <c r="B24" s="106"/>
      <c r="C24" s="317"/>
      <c r="D24" s="325"/>
      <c r="E24" s="114">
        <v>0.46527777777777773</v>
      </c>
      <c r="F24" s="95" t="str">
        <f>K7</f>
        <v>イエローモンキーズ</v>
      </c>
      <c r="G24" s="131" t="s">
        <v>5</v>
      </c>
      <c r="H24" s="95" t="str">
        <f>K13</f>
        <v>F.C.UNITY</v>
      </c>
      <c r="I24" s="68"/>
      <c r="J24" s="146" t="str">
        <f>H25</f>
        <v>ＦＣ暁</v>
      </c>
      <c r="K24" s="34"/>
      <c r="M24" s="36"/>
      <c r="N24" s="6"/>
      <c r="O24" s="142"/>
      <c r="P24" s="157"/>
      <c r="Q24" s="32"/>
      <c r="R24" s="20"/>
      <c r="T24" s="116"/>
      <c r="V24" s="20"/>
      <c r="W24" s="20"/>
    </row>
    <row r="25" spans="1:23" ht="14.25" customHeight="1">
      <c r="A25" s="15"/>
      <c r="B25" s="319">
        <v>44066</v>
      </c>
      <c r="C25" s="317"/>
      <c r="D25" s="325"/>
      <c r="E25" s="114">
        <v>0.54166666666666663</v>
      </c>
      <c r="F25" s="95" t="str">
        <f>K50</f>
        <v>ＦＣ ＮARUTO</v>
      </c>
      <c r="G25" s="131" t="s">
        <v>5</v>
      </c>
      <c r="H25" s="95" t="str">
        <f>K44</f>
        <v>ＦＣ暁</v>
      </c>
      <c r="I25" s="33"/>
      <c r="J25" s="147" t="str">
        <f>H26</f>
        <v>レッドサンズ</v>
      </c>
      <c r="K25" s="34" t="s">
        <v>38</v>
      </c>
      <c r="N25" s="6"/>
      <c r="O25" s="142"/>
      <c r="P25" s="157"/>
      <c r="Q25" s="32"/>
      <c r="R25" s="20"/>
      <c r="T25" s="34"/>
      <c r="V25" s="20"/>
      <c r="W25" s="20"/>
    </row>
    <row r="26" spans="1:23" ht="14.25" customHeight="1">
      <c r="A26" s="15"/>
      <c r="B26" s="319"/>
      <c r="C26" s="317"/>
      <c r="D26" s="325"/>
      <c r="E26" s="114">
        <v>0.61805555555555558</v>
      </c>
      <c r="F26" s="124" t="str">
        <f>K68</f>
        <v>徳島県庁サッカークラブ</v>
      </c>
      <c r="G26" s="131" t="s">
        <v>5</v>
      </c>
      <c r="H26" s="124" t="str">
        <f>K56</f>
        <v>レッドサンズ</v>
      </c>
      <c r="I26" s="33"/>
      <c r="J26" s="146" t="str">
        <f>H27</f>
        <v>FC道楽</v>
      </c>
      <c r="K26" s="34" t="s">
        <v>39</v>
      </c>
      <c r="N26" s="6"/>
      <c r="O26" s="142"/>
      <c r="P26" s="157"/>
      <c r="Q26" s="32"/>
      <c r="R26" s="20"/>
      <c r="T26" s="34"/>
      <c r="V26" s="20"/>
      <c r="W26" s="20"/>
    </row>
    <row r="27" spans="1:23" ht="14.25" customHeight="1">
      <c r="A27" s="15"/>
      <c r="B27" s="107"/>
      <c r="C27" s="317"/>
      <c r="D27" s="325"/>
      <c r="E27" s="114">
        <v>0.69444444444444453</v>
      </c>
      <c r="F27" s="95" t="str">
        <f>K38</f>
        <v>吉野クラブ</v>
      </c>
      <c r="G27" s="131" t="s">
        <v>5</v>
      </c>
      <c r="H27" s="95" t="str">
        <f>K74</f>
        <v>FC道楽</v>
      </c>
      <c r="I27" s="39"/>
      <c r="J27" s="132" t="str">
        <f>H28</f>
        <v>徳島大学サッカー部</v>
      </c>
      <c r="K27" s="34"/>
      <c r="M27" s="36"/>
      <c r="N27" s="6"/>
      <c r="O27" s="142"/>
      <c r="P27" s="157"/>
      <c r="Q27" s="32"/>
      <c r="R27" s="20"/>
      <c r="T27" s="116"/>
      <c r="V27" s="20"/>
      <c r="W27" s="20"/>
    </row>
    <row r="28" spans="1:23" ht="14.25" customHeight="1">
      <c r="A28" s="15"/>
      <c r="B28" s="108"/>
      <c r="C28" s="318"/>
      <c r="D28" s="326"/>
      <c r="E28" s="115">
        <v>0.77083333333333337</v>
      </c>
      <c r="F28" s="123" t="str">
        <f>K32</f>
        <v>Sorpresa</v>
      </c>
      <c r="G28" s="134" t="s">
        <v>36</v>
      </c>
      <c r="H28" s="123" t="str">
        <f>K62</f>
        <v>徳島大学サッカー部</v>
      </c>
      <c r="I28" s="35" t="s">
        <v>19</v>
      </c>
      <c r="J28" s="135" t="str">
        <f>F27</f>
        <v>吉野クラブ</v>
      </c>
      <c r="K28" s="41"/>
      <c r="M28" s="36"/>
      <c r="N28" s="6"/>
      <c r="O28" s="142"/>
      <c r="P28" s="157"/>
      <c r="Q28" s="32"/>
      <c r="R28" s="20"/>
      <c r="T28" s="116"/>
      <c r="V28" s="20"/>
      <c r="W28" s="20"/>
    </row>
    <row r="29" spans="1:23" ht="24.75" customHeight="1">
      <c r="A29" s="15"/>
      <c r="B29" s="126">
        <v>44070</v>
      </c>
      <c r="C29" s="327" t="s">
        <v>23</v>
      </c>
      <c r="D29" s="328"/>
      <c r="E29" s="44" t="s">
        <v>24</v>
      </c>
      <c r="F29" s="320" t="s">
        <v>40</v>
      </c>
      <c r="G29" s="321"/>
      <c r="H29" s="322"/>
      <c r="I29" s="320" t="s">
        <v>8</v>
      </c>
      <c r="J29" s="321"/>
      <c r="K29" s="323"/>
      <c r="N29" s="42"/>
      <c r="O29" s="142"/>
      <c r="P29" s="157"/>
      <c r="Q29" s="32"/>
      <c r="R29" s="20"/>
      <c r="T29" s="116"/>
      <c r="V29" s="20"/>
      <c r="W29" s="20"/>
    </row>
    <row r="30" spans="1:23" ht="14.25" customHeight="1">
      <c r="A30" s="15"/>
      <c r="B30" s="105">
        <f>B23+1</f>
        <v>5</v>
      </c>
      <c r="C30" s="316" t="s">
        <v>21</v>
      </c>
      <c r="D30" s="324" t="str">
        <f>J30</f>
        <v>N.J</v>
      </c>
      <c r="E30" s="113">
        <v>0.3888888888888889</v>
      </c>
      <c r="F30" s="124" t="str">
        <f>K38</f>
        <v>吉野クラブ</v>
      </c>
      <c r="G30" s="133" t="s">
        <v>5</v>
      </c>
      <c r="H30" s="124" t="str">
        <f>K68</f>
        <v>徳島県庁サッカークラブ</v>
      </c>
      <c r="I30" s="33"/>
      <c r="J30" s="145" t="str">
        <f>H31</f>
        <v>N.J</v>
      </c>
      <c r="K30" s="34"/>
      <c r="N30" s="6"/>
      <c r="O30" s="142"/>
      <c r="P30" s="157"/>
      <c r="Q30" s="32"/>
      <c r="R30" s="20"/>
      <c r="T30" s="116"/>
      <c r="V30" s="20"/>
      <c r="W30" s="20"/>
    </row>
    <row r="31" spans="1:23" ht="14.25" customHeight="1">
      <c r="A31" s="15"/>
      <c r="B31" s="106"/>
      <c r="C31" s="317"/>
      <c r="D31" s="325"/>
      <c r="E31" s="114">
        <v>0.46527777777777773</v>
      </c>
      <c r="F31" s="138" t="str">
        <f>K44</f>
        <v>ＦＣ暁</v>
      </c>
      <c r="G31" s="139" t="s">
        <v>5</v>
      </c>
      <c r="H31" s="138" t="str">
        <f>K19</f>
        <v>N.J</v>
      </c>
      <c r="I31" s="49"/>
      <c r="J31" s="146" t="str">
        <f>H32</f>
        <v>レッドサンズ</v>
      </c>
      <c r="K31" s="34"/>
      <c r="M31" s="36"/>
      <c r="N31" s="42"/>
      <c r="O31" s="142"/>
      <c r="P31" s="157"/>
      <c r="Q31" s="32"/>
      <c r="R31" s="20"/>
      <c r="T31" s="117"/>
      <c r="U31" s="73"/>
      <c r="V31" s="20"/>
      <c r="W31" s="20"/>
    </row>
    <row r="32" spans="1:23" ht="14.25" customHeight="1">
      <c r="A32" s="15"/>
      <c r="B32" s="319">
        <v>44080</v>
      </c>
      <c r="C32" s="317"/>
      <c r="D32" s="325"/>
      <c r="E32" s="114">
        <v>0.54166666666666663</v>
      </c>
      <c r="F32" s="95" t="str">
        <f>K13</f>
        <v>F.C.UNITY</v>
      </c>
      <c r="G32" s="131" t="s">
        <v>5</v>
      </c>
      <c r="H32" s="95" t="str">
        <f>K56</f>
        <v>レッドサンズ</v>
      </c>
      <c r="I32" s="33"/>
      <c r="J32" s="147" t="str">
        <f>H33</f>
        <v>ＦＣ ＮARUTO</v>
      </c>
      <c r="K32" s="34" t="s">
        <v>136</v>
      </c>
      <c r="M32" s="36"/>
      <c r="N32" s="42"/>
      <c r="O32" s="141"/>
      <c r="P32" s="157"/>
      <c r="Q32" s="32"/>
      <c r="R32" s="20"/>
      <c r="T32" s="116"/>
      <c r="V32" s="20"/>
      <c r="W32" s="20"/>
    </row>
    <row r="33" spans="1:23" ht="14.25" customHeight="1">
      <c r="A33" s="15"/>
      <c r="B33" s="319"/>
      <c r="C33" s="317"/>
      <c r="D33" s="325"/>
      <c r="E33" s="114">
        <v>0.61805555555555558</v>
      </c>
      <c r="F33" s="124" t="str">
        <f>K7</f>
        <v>イエローモンキーズ</v>
      </c>
      <c r="G33" s="131" t="s">
        <v>5</v>
      </c>
      <c r="H33" s="95" t="str">
        <f>K50</f>
        <v>ＦＣ ＮARUTO</v>
      </c>
      <c r="I33" s="39"/>
      <c r="J33" s="146" t="str">
        <f>H34</f>
        <v>FC道楽</v>
      </c>
      <c r="K33" s="34" t="s">
        <v>154</v>
      </c>
      <c r="M33" s="48"/>
      <c r="N33" s="42"/>
      <c r="O33" s="142"/>
      <c r="P33" s="141"/>
      <c r="Q33" s="157"/>
      <c r="R33" s="20"/>
      <c r="T33" s="116"/>
      <c r="V33" s="20"/>
      <c r="W33" s="20"/>
    </row>
    <row r="34" spans="1:23" ht="14.25" customHeight="1">
      <c r="A34" s="15"/>
      <c r="B34" s="107"/>
      <c r="C34" s="317"/>
      <c r="D34" s="325"/>
      <c r="E34" s="114">
        <v>0.69444444444444453</v>
      </c>
      <c r="F34" s="95" t="str">
        <f>K32</f>
        <v>Sorpresa</v>
      </c>
      <c r="G34" s="133" t="s">
        <v>5</v>
      </c>
      <c r="H34" s="95" t="str">
        <f>K74</f>
        <v>FC道楽</v>
      </c>
      <c r="I34" s="33"/>
      <c r="J34" s="132" t="str">
        <f>H35</f>
        <v>蹴友会</v>
      </c>
      <c r="K34" s="34"/>
      <c r="M34" s="36"/>
      <c r="N34" s="42"/>
      <c r="O34" s="142"/>
      <c r="P34" s="141"/>
      <c r="Q34" s="157"/>
      <c r="R34" s="20"/>
      <c r="T34" s="116"/>
      <c r="V34" s="20"/>
      <c r="W34" s="20"/>
    </row>
    <row r="35" spans="1:23" ht="14.25" customHeight="1">
      <c r="A35" s="15"/>
      <c r="B35" s="107"/>
      <c r="C35" s="318"/>
      <c r="D35" s="326"/>
      <c r="E35" s="115">
        <v>0.77083333333333337</v>
      </c>
      <c r="F35" s="123" t="str">
        <f>K62</f>
        <v>徳島大学サッカー部</v>
      </c>
      <c r="G35" s="134" t="s">
        <v>5</v>
      </c>
      <c r="H35" s="123" t="str">
        <f>K25</f>
        <v>蹴友会</v>
      </c>
      <c r="I35" s="35" t="s">
        <v>19</v>
      </c>
      <c r="J35" s="135" t="str">
        <f>F34</f>
        <v>Sorpresa</v>
      </c>
      <c r="K35" s="41"/>
      <c r="M35" s="36"/>
      <c r="N35" s="42"/>
      <c r="O35" s="42"/>
      <c r="P35" s="141"/>
      <c r="Q35" s="157"/>
      <c r="R35" s="20"/>
      <c r="T35" s="116"/>
      <c r="V35" s="20"/>
      <c r="W35" s="20"/>
    </row>
    <row r="36" spans="1:23" ht="14.25" customHeight="1">
      <c r="A36" s="15"/>
      <c r="B36" s="105">
        <f>B30+1</f>
        <v>6</v>
      </c>
      <c r="C36" s="316" t="s">
        <v>21</v>
      </c>
      <c r="D36" s="324" t="str">
        <f>J36</f>
        <v>徳島県庁サッカークラブ</v>
      </c>
      <c r="E36" s="113">
        <v>0.3888888888888889</v>
      </c>
      <c r="F36" s="94" t="str">
        <f>K7</f>
        <v>イエローモンキーズ</v>
      </c>
      <c r="G36" s="133" t="s">
        <v>5</v>
      </c>
      <c r="H36" s="94" t="str">
        <f>K56</f>
        <v>レッドサンズ</v>
      </c>
      <c r="I36" s="33"/>
      <c r="J36" s="145" t="str">
        <f>H37</f>
        <v>徳島県庁サッカークラブ</v>
      </c>
      <c r="K36" s="34"/>
      <c r="N36" s="42"/>
      <c r="O36" s="142"/>
      <c r="P36" s="141"/>
      <c r="Q36" s="157"/>
      <c r="R36" s="20"/>
      <c r="T36" s="116"/>
      <c r="V36" s="20"/>
      <c r="W36" s="20"/>
    </row>
    <row r="37" spans="1:23" ht="14.25" customHeight="1">
      <c r="A37" s="15"/>
      <c r="B37" s="106"/>
      <c r="C37" s="330"/>
      <c r="D37" s="325"/>
      <c r="E37" s="114">
        <v>0.46527777777777773</v>
      </c>
      <c r="F37" s="95" t="str">
        <f>K19</f>
        <v>N.J</v>
      </c>
      <c r="G37" s="131" t="s">
        <v>5</v>
      </c>
      <c r="H37" s="95" t="str">
        <f>K68</f>
        <v>徳島県庁サッカークラブ</v>
      </c>
      <c r="I37" s="33"/>
      <c r="J37" s="146" t="str">
        <f>H38</f>
        <v>F.C.UNITY</v>
      </c>
      <c r="K37" s="34"/>
      <c r="N37" s="42"/>
      <c r="O37" s="142"/>
      <c r="P37" s="141"/>
      <c r="Q37" s="157"/>
      <c r="R37" s="20"/>
      <c r="T37" s="117"/>
      <c r="U37" s="120"/>
      <c r="V37" s="20"/>
      <c r="W37" s="20"/>
    </row>
    <row r="38" spans="1:23" ht="14.25" customHeight="1">
      <c r="A38" s="15"/>
      <c r="B38" s="319">
        <v>44087</v>
      </c>
      <c r="C38" s="330"/>
      <c r="D38" s="325"/>
      <c r="E38" s="114">
        <v>0.54166666666666663</v>
      </c>
      <c r="F38" s="95" t="str">
        <f>K74</f>
        <v>FC道楽</v>
      </c>
      <c r="G38" s="131" t="s">
        <v>5</v>
      </c>
      <c r="H38" s="95" t="str">
        <f>K13</f>
        <v>F.C.UNITY</v>
      </c>
      <c r="I38" s="33"/>
      <c r="J38" s="147" t="str">
        <f>H39</f>
        <v>吉野クラブ</v>
      </c>
      <c r="K38" s="34" t="s">
        <v>6</v>
      </c>
      <c r="N38" s="42"/>
      <c r="O38" s="142"/>
      <c r="P38" s="141"/>
      <c r="Q38" s="157"/>
      <c r="R38" s="20"/>
      <c r="T38" s="116"/>
      <c r="V38" s="20"/>
      <c r="W38" s="20"/>
    </row>
    <row r="39" spans="1:23" ht="14.25" customHeight="1">
      <c r="A39" s="15"/>
      <c r="B39" s="319"/>
      <c r="C39" s="330"/>
      <c r="D39" s="325"/>
      <c r="E39" s="114">
        <v>0.61805555555555558</v>
      </c>
      <c r="F39" s="124" t="str">
        <f>K50</f>
        <v>ＦＣ ＮARUTO</v>
      </c>
      <c r="G39" s="133" t="s">
        <v>5</v>
      </c>
      <c r="H39" s="124" t="str">
        <f>K38</f>
        <v>吉野クラブ</v>
      </c>
      <c r="I39" s="39"/>
      <c r="J39" s="146" t="str">
        <f>H40</f>
        <v>Sorpresa</v>
      </c>
      <c r="K39" s="34" t="s">
        <v>160</v>
      </c>
      <c r="N39" s="42"/>
      <c r="O39" s="142"/>
      <c r="P39" s="141"/>
      <c r="Q39" s="157"/>
      <c r="R39" s="20"/>
      <c r="T39" s="116"/>
      <c r="V39" s="20"/>
      <c r="W39" s="20"/>
    </row>
    <row r="40" spans="1:23" ht="14.25" customHeight="1">
      <c r="A40" s="15"/>
      <c r="B40" s="107"/>
      <c r="C40" s="330"/>
      <c r="D40" s="325"/>
      <c r="E40" s="114">
        <v>0.69444444444444453</v>
      </c>
      <c r="F40" s="95" t="str">
        <f>K25</f>
        <v>蹴友会</v>
      </c>
      <c r="G40" s="131" t="s">
        <v>5</v>
      </c>
      <c r="H40" s="95" t="str">
        <f>K32</f>
        <v>Sorpresa</v>
      </c>
      <c r="I40" s="49"/>
      <c r="J40" s="132" t="str">
        <f>H41</f>
        <v>ＦＣ暁</v>
      </c>
      <c r="K40" s="34"/>
      <c r="M40" s="36"/>
      <c r="N40" s="42"/>
      <c r="O40" s="142"/>
      <c r="P40" s="141"/>
      <c r="Q40" s="157"/>
      <c r="R40" s="20"/>
      <c r="T40" s="116"/>
      <c r="V40" s="20"/>
      <c r="W40" s="20"/>
    </row>
    <row r="41" spans="1:23" ht="14.25" customHeight="1">
      <c r="A41" s="15"/>
      <c r="B41" s="107"/>
      <c r="C41" s="331"/>
      <c r="D41" s="326"/>
      <c r="E41" s="115">
        <v>0.77083333333333337</v>
      </c>
      <c r="F41" s="123" t="str">
        <f>K62</f>
        <v>徳島大学サッカー部</v>
      </c>
      <c r="G41" s="134" t="s">
        <v>5</v>
      </c>
      <c r="H41" s="123" t="str">
        <f>K44</f>
        <v>ＦＣ暁</v>
      </c>
      <c r="I41" s="112" t="s">
        <v>19</v>
      </c>
      <c r="J41" s="135" t="str">
        <f>F40</f>
        <v>蹴友会</v>
      </c>
      <c r="K41" s="41"/>
      <c r="M41" s="36"/>
      <c r="N41" s="42"/>
      <c r="O41" s="142"/>
      <c r="P41" s="141"/>
      <c r="Q41" s="157"/>
      <c r="R41" s="20"/>
      <c r="T41" s="116"/>
      <c r="V41" s="20"/>
      <c r="W41" s="20"/>
    </row>
    <row r="42" spans="1:23" ht="14.25" customHeight="1">
      <c r="A42" s="15"/>
      <c r="B42" s="105">
        <f>B36+1</f>
        <v>7</v>
      </c>
      <c r="C42" s="316" t="s">
        <v>21</v>
      </c>
      <c r="D42" s="324" t="str">
        <f>J42</f>
        <v>イエローモンキーズ</v>
      </c>
      <c r="E42" s="113">
        <v>0.3888888888888889</v>
      </c>
      <c r="F42" s="95" t="str">
        <f>K68</f>
        <v>徳島県庁サッカークラブ</v>
      </c>
      <c r="G42" s="131" t="s">
        <v>5</v>
      </c>
      <c r="H42" s="95" t="str">
        <f>K32</f>
        <v>Sorpresa</v>
      </c>
      <c r="I42" s="30"/>
      <c r="J42" s="145" t="str">
        <f>H43</f>
        <v>イエローモンキーズ</v>
      </c>
      <c r="K42" s="10"/>
      <c r="M42" s="36"/>
      <c r="N42" s="42"/>
      <c r="O42" s="148"/>
      <c r="P42" s="141"/>
      <c r="Q42" s="157"/>
      <c r="R42" s="20"/>
      <c r="T42" s="116"/>
      <c r="V42" s="20"/>
      <c r="W42" s="20"/>
    </row>
    <row r="43" spans="1:23" ht="14.25" customHeight="1">
      <c r="A43" s="15"/>
      <c r="B43" s="106"/>
      <c r="C43" s="330"/>
      <c r="D43" s="325"/>
      <c r="E43" s="114">
        <v>0.46527777777777773</v>
      </c>
      <c r="F43" s="95" t="str">
        <f>K25</f>
        <v>蹴友会</v>
      </c>
      <c r="G43" s="131" t="s">
        <v>5</v>
      </c>
      <c r="H43" s="95" t="str">
        <f>K7</f>
        <v>イエローモンキーズ</v>
      </c>
      <c r="I43" s="33"/>
      <c r="J43" s="146" t="str">
        <f>H44</f>
        <v>徳島大学サッカー部</v>
      </c>
      <c r="K43" s="34"/>
      <c r="N43" s="42"/>
      <c r="O43" s="142"/>
      <c r="P43" s="141"/>
      <c r="Q43" s="157"/>
      <c r="R43" s="20"/>
      <c r="T43" s="116"/>
      <c r="U43" s="119"/>
      <c r="V43" s="20"/>
      <c r="W43" s="20"/>
    </row>
    <row r="44" spans="1:23" ht="14.25" customHeight="1">
      <c r="A44" s="15"/>
      <c r="B44" s="319">
        <v>44115</v>
      </c>
      <c r="C44" s="330"/>
      <c r="D44" s="325"/>
      <c r="E44" s="114">
        <v>0.54166666666666663</v>
      </c>
      <c r="F44" s="95" t="str">
        <f>K74</f>
        <v>FC道楽</v>
      </c>
      <c r="G44" s="131" t="s">
        <v>5</v>
      </c>
      <c r="H44" s="95" t="str">
        <f>K62</f>
        <v>徳島大学サッカー部</v>
      </c>
      <c r="I44" s="49"/>
      <c r="J44" s="147" t="str">
        <f>H45</f>
        <v>吉野クラブ</v>
      </c>
      <c r="K44" s="34" t="s">
        <v>57</v>
      </c>
      <c r="N44" s="42"/>
      <c r="O44" s="142"/>
      <c r="P44" s="141"/>
      <c r="Q44" s="157"/>
      <c r="R44" s="20"/>
      <c r="T44" s="116"/>
      <c r="U44" s="89"/>
      <c r="V44" s="20"/>
      <c r="W44" s="20"/>
    </row>
    <row r="45" spans="1:23" ht="14.25" customHeight="1">
      <c r="A45" s="15"/>
      <c r="B45" s="319"/>
      <c r="C45" s="330"/>
      <c r="D45" s="325"/>
      <c r="E45" s="114">
        <v>0.61805555555555558</v>
      </c>
      <c r="F45" s="124" t="str">
        <f>K19</f>
        <v>N.J</v>
      </c>
      <c r="G45" s="133" t="s">
        <v>5</v>
      </c>
      <c r="H45" s="124" t="str">
        <f>K38</f>
        <v>吉野クラブ</v>
      </c>
      <c r="I45" s="39"/>
      <c r="J45" s="146" t="str">
        <f>H46</f>
        <v>ＦＣ ＮARUTO</v>
      </c>
      <c r="K45" s="34" t="s">
        <v>60</v>
      </c>
      <c r="N45" s="42"/>
      <c r="O45" s="142"/>
      <c r="P45" s="157"/>
      <c r="Q45" s="32"/>
      <c r="R45" s="20"/>
      <c r="T45" s="116"/>
      <c r="V45" s="20"/>
      <c r="W45" s="20"/>
    </row>
    <row r="46" spans="1:23" ht="14.25" customHeight="1">
      <c r="A46" s="15"/>
      <c r="B46" s="107"/>
      <c r="C46" s="330"/>
      <c r="D46" s="325"/>
      <c r="E46" s="114">
        <v>0.69444444444444453</v>
      </c>
      <c r="F46" s="124" t="str">
        <f>K56</f>
        <v>レッドサンズ</v>
      </c>
      <c r="G46" s="131" t="s">
        <v>5</v>
      </c>
      <c r="H46" s="95" t="str">
        <f>K50</f>
        <v>ＦＣ ＮARUTO</v>
      </c>
      <c r="I46" s="33"/>
      <c r="J46" s="132" t="str">
        <f>H47</f>
        <v>ＦＣ暁</v>
      </c>
      <c r="K46" s="34"/>
      <c r="M46" s="36"/>
      <c r="N46" s="42"/>
      <c r="O46" s="142"/>
      <c r="P46" s="157"/>
      <c r="Q46" s="32"/>
      <c r="R46" s="20"/>
      <c r="T46" s="116"/>
      <c r="V46" s="20"/>
      <c r="W46" s="20"/>
    </row>
    <row r="47" spans="1:23" ht="14.25" customHeight="1">
      <c r="A47" s="15"/>
      <c r="B47" s="122"/>
      <c r="C47" s="331"/>
      <c r="D47" s="326"/>
      <c r="E47" s="115">
        <v>0.77083333333333337</v>
      </c>
      <c r="F47" s="123" t="str">
        <f>K13</f>
        <v>F.C.UNITY</v>
      </c>
      <c r="G47" s="134" t="s">
        <v>5</v>
      </c>
      <c r="H47" s="123" t="str">
        <f>K44</f>
        <v>ＦＣ暁</v>
      </c>
      <c r="I47" s="35" t="s">
        <v>19</v>
      </c>
      <c r="J47" s="135" t="str">
        <f>F46</f>
        <v>レッドサンズ</v>
      </c>
      <c r="K47" s="41"/>
      <c r="M47" s="36"/>
      <c r="N47" s="42"/>
      <c r="O47" s="142"/>
      <c r="P47" s="157"/>
      <c r="Q47" s="32"/>
      <c r="R47" s="20"/>
      <c r="T47" s="116"/>
      <c r="V47" s="20"/>
      <c r="W47" s="20"/>
    </row>
    <row r="48" spans="1:23" ht="14.25" customHeight="1">
      <c r="A48" s="15"/>
      <c r="B48" s="105">
        <f>B42+1</f>
        <v>8</v>
      </c>
      <c r="C48" s="316" t="s">
        <v>21</v>
      </c>
      <c r="D48" s="324" t="str">
        <f>J48</f>
        <v>N.J</v>
      </c>
      <c r="E48" s="113">
        <v>0.3888888888888889</v>
      </c>
      <c r="F48" s="95" t="str">
        <f>K56</f>
        <v>レッドサンズ</v>
      </c>
      <c r="G48" s="133" t="s">
        <v>5</v>
      </c>
      <c r="H48" s="95" t="str">
        <f>K44</f>
        <v>ＦＣ暁</v>
      </c>
      <c r="I48" s="33"/>
      <c r="J48" s="145" t="str">
        <f>H49</f>
        <v>N.J</v>
      </c>
      <c r="K48" s="10"/>
      <c r="M48" s="36"/>
      <c r="N48" s="42"/>
      <c r="O48" s="158"/>
      <c r="P48" s="157"/>
      <c r="Q48" s="32"/>
      <c r="R48" s="20"/>
      <c r="T48" s="117"/>
      <c r="V48" s="20"/>
      <c r="W48" s="20"/>
    </row>
    <row r="49" spans="1:23" ht="14.25" customHeight="1">
      <c r="A49" s="15"/>
      <c r="B49" s="106"/>
      <c r="C49" s="317"/>
      <c r="D49" s="325"/>
      <c r="E49" s="114">
        <v>0.46527777777777773</v>
      </c>
      <c r="F49" s="95" t="str">
        <f>K7</f>
        <v>イエローモンキーズ</v>
      </c>
      <c r="G49" s="131" t="s">
        <v>5</v>
      </c>
      <c r="H49" s="95" t="str">
        <f>K19</f>
        <v>N.J</v>
      </c>
      <c r="I49" s="33"/>
      <c r="J49" s="146" t="str">
        <f>H50</f>
        <v>蹴友会</v>
      </c>
      <c r="K49" s="34"/>
      <c r="M49" s="36"/>
      <c r="N49" s="42"/>
      <c r="O49" s="142"/>
      <c r="P49" s="157"/>
      <c r="Q49" s="32"/>
      <c r="R49" s="20"/>
      <c r="T49" s="116"/>
      <c r="V49" s="20"/>
      <c r="W49" s="20"/>
    </row>
    <row r="50" spans="1:23" ht="14.25" customHeight="1">
      <c r="A50" s="15"/>
      <c r="B50" s="319">
        <v>44136</v>
      </c>
      <c r="C50" s="317"/>
      <c r="D50" s="325"/>
      <c r="E50" s="114">
        <v>0.54166666666666663</v>
      </c>
      <c r="F50" s="95" t="str">
        <f>K13</f>
        <v>F.C.UNITY</v>
      </c>
      <c r="G50" s="131" t="s">
        <v>5</v>
      </c>
      <c r="H50" s="95" t="str">
        <f>K25</f>
        <v>蹴友会</v>
      </c>
      <c r="I50" s="33"/>
      <c r="J50" s="147" t="str">
        <f>H51</f>
        <v>FC道楽</v>
      </c>
      <c r="K50" s="34" t="s">
        <v>51</v>
      </c>
      <c r="M50" s="36"/>
      <c r="N50" s="42"/>
      <c r="O50" s="142"/>
      <c r="P50" s="157"/>
      <c r="Q50" s="32"/>
      <c r="R50" s="20"/>
      <c r="T50" s="116"/>
      <c r="V50" s="20"/>
      <c r="W50" s="20"/>
    </row>
    <row r="51" spans="1:23" ht="14.25" customHeight="1">
      <c r="A51" s="15"/>
      <c r="B51" s="319"/>
      <c r="C51" s="317"/>
      <c r="D51" s="325"/>
      <c r="E51" s="114">
        <v>0.61805555555555558</v>
      </c>
      <c r="F51" s="124" t="str">
        <f>K68</f>
        <v>徳島県庁サッカークラブ</v>
      </c>
      <c r="G51" s="133" t="s">
        <v>5</v>
      </c>
      <c r="H51" s="124" t="str">
        <f>K74</f>
        <v>FC道楽</v>
      </c>
      <c r="I51" s="39"/>
      <c r="J51" s="146" t="str">
        <f>H52</f>
        <v>ＦＣ ＮARUTO</v>
      </c>
      <c r="K51" s="34" t="s">
        <v>7</v>
      </c>
      <c r="M51" s="36"/>
      <c r="N51" s="42"/>
      <c r="O51" s="142"/>
      <c r="P51" s="157"/>
      <c r="Q51" s="32"/>
      <c r="R51" s="20"/>
      <c r="T51" s="116"/>
      <c r="V51" s="20"/>
      <c r="W51" s="20"/>
    </row>
    <row r="52" spans="1:23" ht="14.25" customHeight="1">
      <c r="A52" s="15"/>
      <c r="B52" s="107"/>
      <c r="C52" s="317"/>
      <c r="D52" s="325"/>
      <c r="E52" s="114">
        <v>0.69444444444444453</v>
      </c>
      <c r="F52" s="95" t="str">
        <f>K62</f>
        <v>徳島大学サッカー部</v>
      </c>
      <c r="G52" s="131" t="s">
        <v>5</v>
      </c>
      <c r="H52" s="95" t="str">
        <f>K50</f>
        <v>ＦＣ ＮARUTO</v>
      </c>
      <c r="I52" s="49"/>
      <c r="J52" s="132" t="str">
        <f>H53</f>
        <v>Sorpresa</v>
      </c>
      <c r="K52" s="34"/>
      <c r="N52" s="42"/>
      <c r="O52" s="142"/>
      <c r="P52" s="157"/>
      <c r="Q52" s="32"/>
      <c r="R52" s="20"/>
      <c r="T52" s="116"/>
      <c r="V52" s="20"/>
      <c r="W52" s="20"/>
    </row>
    <row r="53" spans="1:23" ht="14.25" customHeight="1">
      <c r="A53" s="15"/>
      <c r="B53" s="107"/>
      <c r="C53" s="318"/>
      <c r="D53" s="326"/>
      <c r="E53" s="115">
        <v>0.77083333333333337</v>
      </c>
      <c r="F53" s="136" t="str">
        <f>K38</f>
        <v>吉野クラブ</v>
      </c>
      <c r="G53" s="137" t="s">
        <v>5</v>
      </c>
      <c r="H53" s="136" t="str">
        <f>K32</f>
        <v>Sorpresa</v>
      </c>
      <c r="I53" s="112" t="s">
        <v>19</v>
      </c>
      <c r="J53" s="135" t="str">
        <f>F52</f>
        <v>徳島大学サッカー部</v>
      </c>
      <c r="K53" s="41"/>
      <c r="M53" s="36"/>
      <c r="N53" s="42"/>
      <c r="O53" s="142"/>
      <c r="P53" s="157"/>
      <c r="Q53" s="32"/>
      <c r="R53" s="20"/>
      <c r="T53" s="116"/>
      <c r="V53" s="20"/>
      <c r="W53" s="20"/>
    </row>
    <row r="54" spans="1:23" ht="14.25" customHeight="1">
      <c r="A54" s="15"/>
      <c r="B54" s="105">
        <f>B48+1</f>
        <v>9</v>
      </c>
      <c r="C54" s="316" t="s">
        <v>21</v>
      </c>
      <c r="D54" s="324" t="str">
        <f>J54</f>
        <v>吉野クラブ</v>
      </c>
      <c r="E54" s="113">
        <v>0.3888888888888889</v>
      </c>
      <c r="F54" s="94" t="str">
        <f>K62</f>
        <v>徳島大学サッカー部</v>
      </c>
      <c r="G54" s="133" t="s">
        <v>5</v>
      </c>
      <c r="H54" s="94" t="str">
        <f>K68</f>
        <v>徳島県庁サッカークラブ</v>
      </c>
      <c r="I54" s="33"/>
      <c r="J54" s="145" t="str">
        <f>H55</f>
        <v>吉野クラブ</v>
      </c>
      <c r="K54" s="34"/>
      <c r="M54" s="36"/>
      <c r="N54" s="42"/>
      <c r="O54" s="142"/>
      <c r="P54" s="157"/>
      <c r="Q54" s="32"/>
      <c r="R54" s="20"/>
      <c r="T54" s="117"/>
      <c r="V54" s="20"/>
      <c r="W54" s="20"/>
    </row>
    <row r="55" spans="1:23" ht="14.25" customHeight="1">
      <c r="A55" s="15"/>
      <c r="B55" s="106"/>
      <c r="C55" s="317"/>
      <c r="D55" s="325"/>
      <c r="E55" s="114">
        <v>0.46527777777777773</v>
      </c>
      <c r="F55" s="95" t="str">
        <f>K25</f>
        <v>蹴友会</v>
      </c>
      <c r="G55" s="131" t="s">
        <v>5</v>
      </c>
      <c r="H55" s="95" t="str">
        <f>K38</f>
        <v>吉野クラブ</v>
      </c>
      <c r="I55" s="33"/>
      <c r="J55" s="146" t="str">
        <f>H56</f>
        <v>N.J</v>
      </c>
      <c r="K55" s="34"/>
      <c r="M55" s="36"/>
      <c r="N55" s="42"/>
      <c r="O55" s="142"/>
      <c r="P55" s="157"/>
      <c r="Q55" s="32"/>
      <c r="R55" s="20"/>
      <c r="T55" s="116"/>
      <c r="V55" s="20"/>
      <c r="W55" s="20"/>
    </row>
    <row r="56" spans="1:23" ht="14.25" customHeight="1">
      <c r="A56" s="15"/>
      <c r="B56" s="319">
        <v>44143</v>
      </c>
      <c r="C56" s="317"/>
      <c r="D56" s="325"/>
      <c r="E56" s="114">
        <v>0.54166666666666663</v>
      </c>
      <c r="F56" s="95" t="str">
        <f>K56</f>
        <v>レッドサンズ</v>
      </c>
      <c r="G56" s="131" t="s">
        <v>5</v>
      </c>
      <c r="H56" s="95" t="str">
        <f>K19</f>
        <v>N.J</v>
      </c>
      <c r="I56" s="33"/>
      <c r="J56" s="147" t="str">
        <f>H57</f>
        <v>F.C.UNITY</v>
      </c>
      <c r="K56" s="34" t="s">
        <v>135</v>
      </c>
      <c r="M56" s="36"/>
      <c r="N56" s="42"/>
      <c r="O56" s="142"/>
      <c r="P56" s="157"/>
      <c r="Q56" s="32"/>
      <c r="R56" s="20"/>
      <c r="T56" s="116"/>
      <c r="V56" s="20"/>
      <c r="W56" s="20"/>
    </row>
    <row r="57" spans="1:23" ht="14.25" customHeight="1">
      <c r="A57" s="15"/>
      <c r="B57" s="319"/>
      <c r="C57" s="317"/>
      <c r="D57" s="325"/>
      <c r="E57" s="114">
        <v>0.61805555555555558</v>
      </c>
      <c r="F57" s="124" t="str">
        <f>K32</f>
        <v>Sorpresa</v>
      </c>
      <c r="G57" s="133" t="s">
        <v>5</v>
      </c>
      <c r="H57" s="124" t="str">
        <f>K13</f>
        <v>F.C.UNITY</v>
      </c>
      <c r="I57" s="39"/>
      <c r="J57" s="146" t="str">
        <f>H58</f>
        <v>イエローモンキーズ</v>
      </c>
      <c r="K57" s="34" t="s">
        <v>155</v>
      </c>
      <c r="M57" s="36"/>
      <c r="N57" s="42"/>
      <c r="O57" s="142"/>
      <c r="P57" s="141"/>
      <c r="Q57" s="157"/>
      <c r="R57" s="32"/>
      <c r="T57" s="20"/>
      <c r="U57" s="116"/>
      <c r="W57" s="20"/>
    </row>
    <row r="58" spans="1:23" ht="14.25" customHeight="1">
      <c r="A58" s="15"/>
      <c r="B58" s="107"/>
      <c r="C58" s="317"/>
      <c r="D58" s="325"/>
      <c r="E58" s="114">
        <v>0.69444444444444453</v>
      </c>
      <c r="F58" s="124" t="str">
        <f>K44</f>
        <v>ＦＣ暁</v>
      </c>
      <c r="G58" s="131" t="s">
        <v>5</v>
      </c>
      <c r="H58" s="95" t="str">
        <f>K7</f>
        <v>イエローモンキーズ</v>
      </c>
      <c r="I58" s="33"/>
      <c r="J58" s="132" t="str">
        <f>H59</f>
        <v>ＦＣ ＮARUTO</v>
      </c>
      <c r="K58" s="7"/>
      <c r="M58" s="36"/>
      <c r="N58" s="42"/>
      <c r="O58" s="142"/>
      <c r="P58" s="141"/>
      <c r="Q58" s="157"/>
      <c r="R58" s="32"/>
      <c r="T58" s="20"/>
      <c r="U58" s="116"/>
      <c r="W58" s="20"/>
    </row>
    <row r="59" spans="1:23" ht="14.25" customHeight="1">
      <c r="A59" s="15"/>
      <c r="B59" s="107"/>
      <c r="C59" s="318"/>
      <c r="D59" s="326"/>
      <c r="E59" s="115">
        <v>0.77083333333333337</v>
      </c>
      <c r="F59" s="123" t="str">
        <f>K74</f>
        <v>FC道楽</v>
      </c>
      <c r="G59" s="134" t="s">
        <v>5</v>
      </c>
      <c r="H59" s="123" t="str">
        <f>K50</f>
        <v>ＦＣ ＮARUTO</v>
      </c>
      <c r="I59" s="35" t="s">
        <v>19</v>
      </c>
      <c r="J59" s="135" t="str">
        <f>F58</f>
        <v>ＦＣ暁</v>
      </c>
      <c r="K59" s="8"/>
      <c r="M59" s="36"/>
      <c r="N59" s="42"/>
      <c r="O59" s="142"/>
      <c r="P59" s="141"/>
      <c r="Q59" s="141"/>
      <c r="R59" s="43"/>
      <c r="T59" s="20"/>
      <c r="U59" s="116"/>
      <c r="W59" s="20"/>
    </row>
    <row r="60" spans="1:23" ht="14.25" customHeight="1">
      <c r="A60" s="15"/>
      <c r="B60" s="105">
        <f>B54+1</f>
        <v>10</v>
      </c>
      <c r="C60" s="316" t="s">
        <v>21</v>
      </c>
      <c r="D60" s="324" t="str">
        <f>J60</f>
        <v>蹴友会</v>
      </c>
      <c r="E60" s="113">
        <v>0.3888888888888889</v>
      </c>
      <c r="F60" s="95" t="str">
        <f>K19</f>
        <v>N.J</v>
      </c>
      <c r="G60" s="131" t="s">
        <v>5</v>
      </c>
      <c r="H60" s="95" t="str">
        <f>K32</f>
        <v>Sorpresa</v>
      </c>
      <c r="I60" s="33"/>
      <c r="J60" s="145" t="str">
        <f>H61</f>
        <v>蹴友会</v>
      </c>
      <c r="K60" s="10"/>
      <c r="M60" s="36"/>
      <c r="N60" s="42"/>
      <c r="O60" s="142"/>
      <c r="P60" s="141"/>
      <c r="Q60" s="141"/>
      <c r="R60" s="43"/>
      <c r="T60" s="20"/>
      <c r="U60" s="116"/>
      <c r="V60" s="71"/>
      <c r="W60" s="20"/>
    </row>
    <row r="61" spans="1:23" ht="14.25" customHeight="1">
      <c r="A61" s="15"/>
      <c r="B61" s="106"/>
      <c r="C61" s="317"/>
      <c r="D61" s="325"/>
      <c r="E61" s="114">
        <v>0.46527777777777773</v>
      </c>
      <c r="F61" s="124" t="str">
        <f>K50</f>
        <v>ＦＣ ＮARUTO</v>
      </c>
      <c r="G61" s="131" t="s">
        <v>5</v>
      </c>
      <c r="H61" s="124" t="str">
        <f>K25</f>
        <v>蹴友会</v>
      </c>
      <c r="I61" s="39"/>
      <c r="J61" s="146" t="str">
        <f>H62</f>
        <v>イエローモンキーズ</v>
      </c>
      <c r="K61" s="34"/>
      <c r="M61" s="36"/>
      <c r="N61" s="42"/>
      <c r="O61" s="142"/>
      <c r="P61" s="141"/>
      <c r="Q61" s="141"/>
      <c r="R61" s="43"/>
      <c r="T61" s="20"/>
      <c r="U61" s="116"/>
      <c r="W61" s="20"/>
    </row>
    <row r="62" spans="1:23" ht="14.25" customHeight="1">
      <c r="A62" s="15"/>
      <c r="B62" s="319">
        <v>44157</v>
      </c>
      <c r="C62" s="317"/>
      <c r="D62" s="325"/>
      <c r="E62" s="114">
        <v>0.54166666666666663</v>
      </c>
      <c r="F62" s="95" t="str">
        <f>K74</f>
        <v>FC道楽</v>
      </c>
      <c r="G62" s="131" t="s">
        <v>5</v>
      </c>
      <c r="H62" s="124" t="str">
        <f>K7</f>
        <v>イエローモンキーズ</v>
      </c>
      <c r="I62" s="33"/>
      <c r="J62" s="147" t="str">
        <f>H63</f>
        <v>徳島大学サッカー部</v>
      </c>
      <c r="K62" s="34" t="s">
        <v>107</v>
      </c>
      <c r="M62" s="36"/>
      <c r="N62" s="42"/>
      <c r="O62" s="159"/>
      <c r="P62" s="142"/>
      <c r="Q62" s="141"/>
      <c r="R62" s="43"/>
      <c r="T62" s="20"/>
      <c r="U62" s="116"/>
      <c r="W62" s="20"/>
    </row>
    <row r="63" spans="1:23" ht="14.25" customHeight="1">
      <c r="A63" s="15"/>
      <c r="B63" s="319"/>
      <c r="C63" s="317"/>
      <c r="D63" s="325"/>
      <c r="E63" s="114">
        <v>0.61805555555555558</v>
      </c>
      <c r="F63" s="95" t="str">
        <f>K13</f>
        <v>F.C.UNITY</v>
      </c>
      <c r="G63" s="131" t="s">
        <v>5</v>
      </c>
      <c r="H63" s="95" t="str">
        <f>K62</f>
        <v>徳島大学サッカー部</v>
      </c>
      <c r="I63" s="33"/>
      <c r="J63" s="146" t="str">
        <f>H64</f>
        <v>ＦＣ暁</v>
      </c>
      <c r="K63" s="34" t="s">
        <v>161</v>
      </c>
      <c r="M63" s="36"/>
      <c r="N63" s="42"/>
      <c r="O63" s="159"/>
      <c r="P63" s="142"/>
      <c r="Q63" s="141"/>
      <c r="R63" s="43"/>
      <c r="T63" s="20"/>
      <c r="U63" s="116"/>
      <c r="W63" s="20"/>
    </row>
    <row r="64" spans="1:23" ht="14.25" customHeight="1">
      <c r="A64" s="15"/>
      <c r="B64" s="107"/>
      <c r="C64" s="317"/>
      <c r="D64" s="325"/>
      <c r="E64" s="114">
        <v>0.69444444444444453</v>
      </c>
      <c r="F64" s="95" t="str">
        <f>K68</f>
        <v>徳島県庁サッカークラブ</v>
      </c>
      <c r="G64" s="131" t="s">
        <v>5</v>
      </c>
      <c r="H64" s="95" t="str">
        <f>K44</f>
        <v>ＦＣ暁</v>
      </c>
      <c r="I64" s="33"/>
      <c r="J64" s="132" t="str">
        <f>H65</f>
        <v>吉野クラブ</v>
      </c>
      <c r="K64" s="34"/>
      <c r="M64" s="36"/>
      <c r="N64" s="42"/>
      <c r="O64" s="142"/>
      <c r="P64" s="141"/>
      <c r="Q64" s="141"/>
      <c r="R64" s="43"/>
      <c r="S64" s="51"/>
      <c r="T64" s="20"/>
      <c r="U64" s="116"/>
      <c r="W64" s="20"/>
    </row>
    <row r="65" spans="1:23" ht="14.25" customHeight="1">
      <c r="A65" s="15"/>
      <c r="B65" s="107"/>
      <c r="C65" s="318"/>
      <c r="D65" s="326"/>
      <c r="E65" s="115">
        <v>0.77083333333333337</v>
      </c>
      <c r="F65" s="123" t="str">
        <f>K56</f>
        <v>レッドサンズ</v>
      </c>
      <c r="G65" s="134" t="s">
        <v>5</v>
      </c>
      <c r="H65" s="123" t="str">
        <f>K38</f>
        <v>吉野クラブ</v>
      </c>
      <c r="I65" s="35" t="s">
        <v>19</v>
      </c>
      <c r="J65" s="135" t="str">
        <f>F64</f>
        <v>徳島県庁サッカークラブ</v>
      </c>
      <c r="K65" s="41"/>
      <c r="M65" s="36"/>
      <c r="N65" s="42"/>
      <c r="O65" s="142"/>
      <c r="P65" s="141"/>
      <c r="Q65" s="141"/>
      <c r="R65" s="43"/>
      <c r="T65" s="20"/>
      <c r="U65" s="116"/>
      <c r="W65" s="20"/>
    </row>
    <row r="66" spans="1:23" ht="14.25" customHeight="1">
      <c r="A66" s="15"/>
      <c r="B66" s="105">
        <f>B60+1</f>
        <v>11</v>
      </c>
      <c r="C66" s="316" t="s">
        <v>21</v>
      </c>
      <c r="D66" s="324" t="str">
        <f>J66</f>
        <v>FC道楽</v>
      </c>
      <c r="E66" s="113">
        <v>0.3888888888888889</v>
      </c>
      <c r="F66" s="94" t="str">
        <f>K44</f>
        <v>ＦＣ暁</v>
      </c>
      <c r="G66" s="133" t="s">
        <v>5</v>
      </c>
      <c r="H66" s="94" t="str">
        <f>K38</f>
        <v>吉野クラブ</v>
      </c>
      <c r="I66" s="30"/>
      <c r="J66" s="145" t="str">
        <f>H67</f>
        <v>FC道楽</v>
      </c>
      <c r="K66" s="34"/>
      <c r="M66" s="36"/>
      <c r="N66" s="42"/>
      <c r="O66" s="142"/>
      <c r="P66" s="142"/>
      <c r="Q66" s="141"/>
      <c r="R66" s="43"/>
      <c r="T66" s="20"/>
      <c r="U66" s="116"/>
      <c r="W66" s="20"/>
    </row>
    <row r="67" spans="1:23" ht="14.25" customHeight="1">
      <c r="A67" s="15"/>
      <c r="B67" s="106"/>
      <c r="C67" s="317"/>
      <c r="D67" s="325"/>
      <c r="E67" s="114">
        <v>0.46527777777777773</v>
      </c>
      <c r="F67" s="95" t="str">
        <f>K25</f>
        <v>蹴友会</v>
      </c>
      <c r="G67" s="131" t="s">
        <v>5</v>
      </c>
      <c r="H67" s="95" t="str">
        <f>K74</f>
        <v>FC道楽</v>
      </c>
      <c r="I67" s="33"/>
      <c r="J67" s="146" t="str">
        <f>H68</f>
        <v>徳島県庁サッカークラブ</v>
      </c>
      <c r="K67" s="34"/>
      <c r="M67" s="36"/>
      <c r="N67" s="42"/>
      <c r="O67" s="142"/>
      <c r="P67" s="142"/>
      <c r="Q67" s="141"/>
      <c r="R67" s="43"/>
      <c r="T67" s="20"/>
      <c r="U67" s="116"/>
      <c r="W67" s="20"/>
    </row>
    <row r="68" spans="1:23" ht="14.25" customHeight="1">
      <c r="A68" s="15"/>
      <c r="B68" s="319">
        <v>44164</v>
      </c>
      <c r="C68" s="317"/>
      <c r="D68" s="325"/>
      <c r="E68" s="114">
        <v>0.54166666666666663</v>
      </c>
      <c r="F68" s="95" t="str">
        <f>K50</f>
        <v>ＦＣ ＮARUTO</v>
      </c>
      <c r="G68" s="131" t="s">
        <v>5</v>
      </c>
      <c r="H68" s="95" t="str">
        <f>K68</f>
        <v>徳島県庁サッカークラブ</v>
      </c>
      <c r="I68" s="33"/>
      <c r="J68" s="147" t="str">
        <f>H69</f>
        <v>Sorpresa</v>
      </c>
      <c r="K68" s="34" t="s">
        <v>156</v>
      </c>
      <c r="M68" s="36"/>
      <c r="N68" s="42"/>
      <c r="O68" s="142"/>
      <c r="P68" s="6"/>
      <c r="Q68" s="141"/>
      <c r="R68" s="43"/>
      <c r="T68" s="20"/>
      <c r="U68" s="116"/>
      <c r="W68" s="20"/>
    </row>
    <row r="69" spans="1:23" ht="14.25" customHeight="1">
      <c r="A69" s="15"/>
      <c r="B69" s="319"/>
      <c r="C69" s="317"/>
      <c r="D69" s="325"/>
      <c r="E69" s="114">
        <v>0.61805555555555558</v>
      </c>
      <c r="F69" s="124" t="str">
        <f>K56</f>
        <v>レッドサンズ</v>
      </c>
      <c r="G69" s="133" t="s">
        <v>5</v>
      </c>
      <c r="H69" s="95" t="str">
        <f>K32</f>
        <v>Sorpresa</v>
      </c>
      <c r="I69" s="39"/>
      <c r="J69" s="146" t="str">
        <f>H70</f>
        <v>徳島大学サッカー部</v>
      </c>
      <c r="K69" s="34" t="s">
        <v>157</v>
      </c>
      <c r="M69" s="36"/>
      <c r="N69" s="42"/>
      <c r="O69" s="142"/>
      <c r="P69" s="142"/>
      <c r="Q69" s="141"/>
      <c r="R69" s="43"/>
      <c r="T69" s="20"/>
      <c r="U69" s="117"/>
      <c r="W69" s="20"/>
    </row>
    <row r="70" spans="1:23" ht="14.25" customHeight="1">
      <c r="A70" s="15"/>
      <c r="B70" s="107"/>
      <c r="C70" s="317"/>
      <c r="D70" s="325"/>
      <c r="E70" s="114">
        <v>0.69444444444444453</v>
      </c>
      <c r="F70" s="95" t="str">
        <f>K7</f>
        <v>イエローモンキーズ</v>
      </c>
      <c r="G70" s="131" t="s">
        <v>5</v>
      </c>
      <c r="H70" s="95" t="str">
        <f>K62</f>
        <v>徳島大学サッカー部</v>
      </c>
      <c r="I70" s="33"/>
      <c r="J70" s="132" t="str">
        <f>H71</f>
        <v>F.C.UNITY</v>
      </c>
      <c r="K70" s="34"/>
      <c r="M70" s="36"/>
      <c r="N70" s="42"/>
      <c r="O70" s="6"/>
      <c r="P70" s="142"/>
      <c r="Q70" s="141"/>
      <c r="R70" s="43"/>
      <c r="T70" s="20"/>
      <c r="U70" s="117"/>
      <c r="W70" s="20"/>
    </row>
    <row r="71" spans="1:23" ht="14.25" customHeight="1">
      <c r="A71" s="15"/>
      <c r="B71" s="107"/>
      <c r="C71" s="318"/>
      <c r="D71" s="326"/>
      <c r="E71" s="115">
        <v>0.77083333333333337</v>
      </c>
      <c r="F71" s="123" t="str">
        <f>K19</f>
        <v>N.J</v>
      </c>
      <c r="G71" s="131" t="s">
        <v>5</v>
      </c>
      <c r="H71" s="123" t="str">
        <f>K13</f>
        <v>F.C.UNITY</v>
      </c>
      <c r="I71" s="35" t="s">
        <v>19</v>
      </c>
      <c r="J71" s="135" t="str">
        <f>F70</f>
        <v>イエローモンキーズ</v>
      </c>
      <c r="K71" s="41"/>
      <c r="M71" s="36"/>
      <c r="N71" s="42"/>
      <c r="O71" s="141"/>
      <c r="P71" s="141"/>
      <c r="Q71" s="157"/>
      <c r="R71" s="32"/>
      <c r="T71" s="20"/>
      <c r="U71" s="117"/>
      <c r="V71" s="20"/>
      <c r="W71" s="20"/>
    </row>
    <row r="72" spans="1:23" ht="14.25" customHeight="1">
      <c r="A72" s="15"/>
      <c r="B72" s="52" t="s">
        <v>28</v>
      </c>
      <c r="C72" s="5"/>
      <c r="D72" s="3"/>
      <c r="E72" s="4"/>
      <c r="F72" s="97"/>
      <c r="G72" s="53"/>
      <c r="H72" s="70"/>
      <c r="I72" s="54"/>
      <c r="J72" s="79"/>
      <c r="K72" s="34"/>
      <c r="N72" s="42"/>
      <c r="O72" s="141"/>
      <c r="P72" s="141"/>
      <c r="Q72" s="157"/>
      <c r="R72" s="32"/>
      <c r="T72" s="20"/>
      <c r="U72" s="117"/>
      <c r="V72" s="20"/>
      <c r="W72" s="20"/>
    </row>
    <row r="73" spans="1:23" ht="14.25" customHeight="1">
      <c r="A73" s="15"/>
      <c r="B73" s="55" t="s">
        <v>29</v>
      </c>
      <c r="C73" s="13"/>
      <c r="D73" s="13"/>
      <c r="E73" s="13"/>
      <c r="F73" s="98"/>
      <c r="G73" s="13"/>
      <c r="H73" s="71"/>
      <c r="I73" s="13"/>
      <c r="J73" s="80"/>
      <c r="K73" s="34"/>
      <c r="N73" s="42"/>
      <c r="O73" s="141"/>
      <c r="P73" s="141"/>
      <c r="Q73" s="157"/>
      <c r="R73" s="32"/>
      <c r="U73" s="117"/>
      <c r="W73" s="71"/>
    </row>
    <row r="74" spans="1:23" ht="14.25" customHeight="1">
      <c r="A74" s="15"/>
      <c r="B74" s="56" t="s">
        <v>9</v>
      </c>
      <c r="C74" s="14"/>
      <c r="D74" s="14"/>
      <c r="E74" s="14"/>
      <c r="F74" s="99"/>
      <c r="G74" s="14"/>
      <c r="H74" s="72"/>
      <c r="I74" s="14"/>
      <c r="J74" s="81"/>
      <c r="K74" s="34" t="s">
        <v>158</v>
      </c>
      <c r="N74" s="42"/>
      <c r="O74" s="141"/>
      <c r="P74" s="141"/>
      <c r="Q74" s="157"/>
      <c r="R74" s="32"/>
      <c r="U74" s="117"/>
      <c r="W74" s="72"/>
    </row>
    <row r="75" spans="1:23" ht="14.25" customHeight="1">
      <c r="A75" s="15"/>
      <c r="B75" s="57" t="s">
        <v>30</v>
      </c>
      <c r="C75" s="58"/>
      <c r="D75" s="58"/>
      <c r="E75" s="58"/>
      <c r="F75" s="99"/>
      <c r="G75" s="58"/>
      <c r="H75" s="73"/>
      <c r="I75" s="58"/>
      <c r="J75" s="82"/>
      <c r="K75" s="34" t="s">
        <v>159</v>
      </c>
      <c r="N75" s="42"/>
      <c r="O75" s="141"/>
      <c r="P75" s="141"/>
      <c r="Q75" s="157"/>
      <c r="R75" s="32"/>
      <c r="U75" s="20"/>
      <c r="W75" s="73"/>
    </row>
    <row r="76" spans="1:23" ht="14.25" customHeight="1">
      <c r="A76" s="15"/>
      <c r="B76" s="59" t="s">
        <v>31</v>
      </c>
      <c r="C76" s="60"/>
      <c r="D76" s="60"/>
      <c r="E76" s="60"/>
      <c r="F76" s="100"/>
      <c r="G76" s="61"/>
      <c r="H76" s="74"/>
      <c r="I76" s="62"/>
      <c r="J76" s="83"/>
      <c r="K76" s="7"/>
      <c r="N76" s="42"/>
      <c r="O76" s="141"/>
      <c r="P76" s="141"/>
      <c r="Q76" s="157"/>
      <c r="R76" s="32"/>
      <c r="U76" s="20"/>
      <c r="W76" s="87"/>
    </row>
    <row r="77" spans="1:23" ht="14.25" customHeight="1" thickBot="1">
      <c r="A77" s="15"/>
      <c r="B77" s="63" t="s">
        <v>32</v>
      </c>
      <c r="C77" s="12"/>
      <c r="D77" s="12"/>
      <c r="E77" s="12"/>
      <c r="F77" s="101"/>
      <c r="G77" s="64"/>
      <c r="H77" s="335" t="s">
        <v>41</v>
      </c>
      <c r="I77" s="335"/>
      <c r="J77" s="336"/>
      <c r="K77" s="9"/>
      <c r="N77" s="42"/>
      <c r="O77" s="141"/>
      <c r="P77" s="141"/>
      <c r="Q77" s="157"/>
      <c r="R77" s="32"/>
      <c r="U77" s="20"/>
      <c r="W77" s="90"/>
    </row>
    <row r="78" spans="1:23" ht="15" customHeight="1">
      <c r="A78" s="15"/>
      <c r="B78" s="109"/>
      <c r="C78" s="65"/>
      <c r="D78" s="65"/>
      <c r="E78" s="65"/>
      <c r="F78" s="102"/>
      <c r="G78" s="65"/>
      <c r="H78" s="75"/>
      <c r="I78" s="65"/>
      <c r="J78" s="75"/>
      <c r="K78" s="65"/>
      <c r="N78" s="42"/>
      <c r="O78" s="141"/>
      <c r="P78" s="141"/>
      <c r="Q78" s="157"/>
      <c r="R78" s="32"/>
      <c r="U78" s="20"/>
      <c r="V78" s="72"/>
      <c r="W78" s="91"/>
    </row>
    <row r="79" spans="1:23" ht="18" customHeight="1">
      <c r="A79" s="15"/>
      <c r="B79" s="110"/>
      <c r="C79" s="67"/>
      <c r="D79" s="67"/>
      <c r="N79" s="42"/>
      <c r="O79" s="141"/>
      <c r="P79" s="141"/>
      <c r="Q79" s="157"/>
      <c r="R79" s="37"/>
      <c r="U79" s="20"/>
      <c r="W79" s="89"/>
    </row>
    <row r="80" spans="1:23">
      <c r="B80" s="110"/>
      <c r="C80" s="67"/>
      <c r="D80" s="67"/>
      <c r="N80" s="160"/>
      <c r="O80" s="161"/>
      <c r="P80" s="161"/>
      <c r="Q80" s="143"/>
      <c r="U80" s="20"/>
    </row>
    <row r="81" spans="2:21">
      <c r="B81" s="110"/>
      <c r="D81" s="67"/>
      <c r="N81" s="160"/>
      <c r="O81" s="161"/>
      <c r="P81" s="161"/>
      <c r="Q81" s="143"/>
      <c r="U81" s="20"/>
    </row>
    <row r="82" spans="2:21">
      <c r="B82" s="110"/>
      <c r="C82" s="67"/>
      <c r="D82" s="67"/>
      <c r="N82" s="160"/>
      <c r="O82" s="161"/>
      <c r="P82" s="161"/>
      <c r="Q82" s="143"/>
      <c r="U82" s="20"/>
    </row>
    <row r="83" spans="2:21">
      <c r="B83" s="110"/>
      <c r="C83" s="67"/>
      <c r="D83" s="67"/>
      <c r="N83" s="160"/>
      <c r="O83" s="161"/>
      <c r="P83" s="161"/>
      <c r="Q83" s="143"/>
      <c r="U83" s="20"/>
    </row>
    <row r="84" spans="2:21">
      <c r="B84" s="110"/>
      <c r="D84" s="67"/>
      <c r="N84" s="31"/>
      <c r="O84" s="161"/>
      <c r="P84" s="161"/>
      <c r="Q84" s="143"/>
      <c r="U84" s="86"/>
    </row>
    <row r="85" spans="2:21">
      <c r="B85" s="110"/>
      <c r="N85" s="160"/>
      <c r="O85" s="161"/>
      <c r="P85" s="161"/>
      <c r="Q85" s="143"/>
      <c r="U85" s="71"/>
    </row>
    <row r="86" spans="2:21">
      <c r="B86" s="110"/>
      <c r="N86" s="160"/>
      <c r="O86" s="161"/>
      <c r="P86" s="161"/>
      <c r="Q86" s="143"/>
      <c r="U86" s="72"/>
    </row>
    <row r="87" spans="2:21">
      <c r="B87" s="110"/>
      <c r="D87" s="67"/>
      <c r="N87" s="42"/>
      <c r="O87" s="161"/>
      <c r="P87" s="161"/>
      <c r="Q87" s="143"/>
      <c r="U87" s="73"/>
    </row>
    <row r="88" spans="2:21">
      <c r="B88" s="110"/>
      <c r="D88" s="67"/>
      <c r="N88" s="31"/>
      <c r="O88" s="161"/>
      <c r="P88" s="161"/>
      <c r="Q88" s="143"/>
      <c r="U88" s="87"/>
    </row>
    <row r="89" spans="2:21">
      <c r="B89" s="110"/>
      <c r="C89" s="67"/>
      <c r="N89" s="42"/>
      <c r="O89" s="161"/>
      <c r="P89" s="161"/>
      <c r="Q89" s="143"/>
      <c r="U89" s="90"/>
    </row>
    <row r="90" spans="2:21">
      <c r="B90" s="110"/>
      <c r="C90" s="67"/>
      <c r="N90" s="42"/>
      <c r="O90" s="161"/>
      <c r="P90" s="161"/>
      <c r="Q90" s="143"/>
      <c r="U90" s="91"/>
    </row>
    <row r="91" spans="2:21">
      <c r="N91" s="160"/>
      <c r="O91" s="161"/>
      <c r="P91" s="161"/>
      <c r="Q91" s="143"/>
      <c r="U91" s="89"/>
    </row>
    <row r="92" spans="2:21">
      <c r="N92" s="160"/>
      <c r="O92" s="161"/>
      <c r="P92" s="161"/>
      <c r="Q92" s="143"/>
    </row>
    <row r="93" spans="2:21">
      <c r="N93" s="31"/>
      <c r="O93" s="161"/>
      <c r="P93" s="161"/>
      <c r="Q93" s="143"/>
      <c r="U93" s="85"/>
    </row>
    <row r="94" spans="2:21">
      <c r="N94" s="31"/>
      <c r="O94" s="161"/>
      <c r="P94" s="161"/>
      <c r="Q94" s="143"/>
    </row>
    <row r="95" spans="2:21">
      <c r="N95" s="31"/>
      <c r="O95" s="161"/>
      <c r="P95" s="161"/>
      <c r="Q95" s="143"/>
    </row>
    <row r="96" spans="2:21">
      <c r="N96" s="31"/>
      <c r="O96" s="161"/>
      <c r="P96" s="161"/>
      <c r="Q96" s="143"/>
    </row>
    <row r="97" spans="14:22">
      <c r="N97" s="31"/>
      <c r="O97" s="161"/>
      <c r="P97" s="161"/>
      <c r="Q97" s="143"/>
    </row>
    <row r="98" spans="14:22">
      <c r="N98" s="31"/>
      <c r="O98" s="161"/>
      <c r="P98" s="161"/>
      <c r="Q98" s="143"/>
    </row>
    <row r="99" spans="14:22">
      <c r="N99" s="31"/>
      <c r="O99" s="161"/>
      <c r="P99" s="161"/>
      <c r="Q99" s="143"/>
      <c r="V99" s="73"/>
    </row>
    <row r="100" spans="14:22">
      <c r="N100" s="31"/>
      <c r="O100" s="161"/>
      <c r="P100" s="161"/>
      <c r="Q100" s="143"/>
    </row>
    <row r="105" spans="14:22">
      <c r="V105" s="120"/>
    </row>
    <row r="111" spans="14:22">
      <c r="V111" s="119"/>
    </row>
    <row r="112" spans="14:22">
      <c r="V112" s="89"/>
    </row>
    <row r="128" spans="22:22">
      <c r="V128" s="71"/>
    </row>
  </sheetData>
  <mergeCells count="40">
    <mergeCell ref="C66:C71"/>
    <mergeCell ref="D66:D71"/>
    <mergeCell ref="B68:B69"/>
    <mergeCell ref="H77:J77"/>
    <mergeCell ref="C54:C59"/>
    <mergeCell ref="D54:D59"/>
    <mergeCell ref="B56:B57"/>
    <mergeCell ref="C60:C65"/>
    <mergeCell ref="D60:D65"/>
    <mergeCell ref="B62:B63"/>
    <mergeCell ref="C42:C47"/>
    <mergeCell ref="D42:D47"/>
    <mergeCell ref="B44:B45"/>
    <mergeCell ref="C48:C53"/>
    <mergeCell ref="D48:D53"/>
    <mergeCell ref="B50:B51"/>
    <mergeCell ref="C30:C35"/>
    <mergeCell ref="D30:D35"/>
    <mergeCell ref="B32:B33"/>
    <mergeCell ref="C36:C41"/>
    <mergeCell ref="D36:D41"/>
    <mergeCell ref="B38:B39"/>
    <mergeCell ref="I29:K29"/>
    <mergeCell ref="C11:C16"/>
    <mergeCell ref="D11:D16"/>
    <mergeCell ref="B13:B14"/>
    <mergeCell ref="C17:C22"/>
    <mergeCell ref="D17:D22"/>
    <mergeCell ref="B19:B20"/>
    <mergeCell ref="C23:C28"/>
    <mergeCell ref="D23:D28"/>
    <mergeCell ref="B25:B26"/>
    <mergeCell ref="C29:D29"/>
    <mergeCell ref="F29:H29"/>
    <mergeCell ref="B2:K2"/>
    <mergeCell ref="N3:R3"/>
    <mergeCell ref="F4:H4"/>
    <mergeCell ref="C5:C10"/>
    <mergeCell ref="D5:D10"/>
    <mergeCell ref="B7:B8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view="pageBreakPreview" topLeftCell="A43" zoomScaleNormal="100" zoomScaleSheetLayoutView="100" workbookViewId="0">
      <selection activeCell="K74" sqref="K74:K75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29" t="s">
        <v>163</v>
      </c>
      <c r="C2" s="329"/>
      <c r="D2" s="329"/>
      <c r="E2" s="329"/>
      <c r="F2" s="329"/>
      <c r="G2" s="329"/>
      <c r="H2" s="329"/>
      <c r="I2" s="329"/>
      <c r="J2" s="329"/>
      <c r="K2" s="329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42835</v>
      </c>
      <c r="L3" s="15"/>
      <c r="M3" s="16"/>
      <c r="N3" s="312" t="s">
        <v>10</v>
      </c>
      <c r="O3" s="312"/>
      <c r="P3" s="312"/>
      <c r="Q3" s="312"/>
      <c r="R3" s="312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13" t="s">
        <v>33</v>
      </c>
      <c r="G4" s="314"/>
      <c r="H4" s="315"/>
      <c r="I4" s="24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/>
      <c r="U4" s="116"/>
      <c r="V4" s="92"/>
    </row>
    <row r="5" spans="1:23" ht="14.25" customHeight="1">
      <c r="A5" s="15"/>
      <c r="B5" s="105">
        <v>1</v>
      </c>
      <c r="C5" s="316" t="s">
        <v>21</v>
      </c>
      <c r="D5" s="324" t="str">
        <f>'2024採用案'!K13</f>
        <v>ＦＣ ＮARUTO</v>
      </c>
      <c r="E5" s="113">
        <v>0.3888888888888889</v>
      </c>
      <c r="K5" s="47"/>
      <c r="L5" s="2"/>
      <c r="M5" s="31"/>
      <c r="N5" s="38"/>
      <c r="O5" s="40"/>
      <c r="P5" s="40"/>
      <c r="Q5" s="43"/>
      <c r="R5" s="32"/>
      <c r="T5" s="118"/>
      <c r="U5" s="116"/>
      <c r="W5" s="20"/>
    </row>
    <row r="6" spans="1:23" ht="14.25" customHeight="1">
      <c r="A6" s="15"/>
      <c r="B6" s="106"/>
      <c r="C6" s="317"/>
      <c r="D6" s="325"/>
      <c r="E6" s="114">
        <v>0.46527777777777773</v>
      </c>
      <c r="K6" s="47"/>
      <c r="L6" s="2"/>
      <c r="M6" s="31"/>
      <c r="N6" s="38"/>
      <c r="O6" s="40"/>
      <c r="P6" s="40"/>
      <c r="Q6" s="43"/>
      <c r="R6" s="32"/>
      <c r="T6" s="118"/>
      <c r="U6" s="116"/>
      <c r="W6" s="20"/>
    </row>
    <row r="7" spans="1:23" ht="14.25" customHeight="1">
      <c r="A7" s="15"/>
      <c r="B7" s="319">
        <v>45485</v>
      </c>
      <c r="C7" s="317"/>
      <c r="D7" s="325"/>
      <c r="E7" s="114">
        <v>0.54166666666666663</v>
      </c>
      <c r="K7" s="34" t="s">
        <v>26</v>
      </c>
      <c r="L7" s="2"/>
      <c r="M7" s="36"/>
      <c r="N7" s="38"/>
      <c r="O7" s="40"/>
      <c r="P7" s="40"/>
      <c r="Q7" s="43"/>
      <c r="R7" s="32"/>
      <c r="T7" s="118"/>
      <c r="U7" s="116"/>
      <c r="W7" s="20"/>
    </row>
    <row r="8" spans="1:23" ht="14.25" customHeight="1">
      <c r="A8" s="15"/>
      <c r="B8" s="319"/>
      <c r="C8" s="317"/>
      <c r="D8" s="325"/>
      <c r="E8" s="114">
        <v>0.61805555555555558</v>
      </c>
      <c r="K8" s="34" t="s">
        <v>27</v>
      </c>
      <c r="L8" s="2"/>
      <c r="M8" s="31"/>
      <c r="N8" s="42"/>
      <c r="O8" s="144"/>
      <c r="P8" s="141"/>
      <c r="Q8" s="157"/>
      <c r="R8" s="32"/>
      <c r="T8" s="118"/>
      <c r="U8" s="116"/>
      <c r="W8" s="20"/>
    </row>
    <row r="9" spans="1:23" ht="14.25" customHeight="1">
      <c r="A9" s="15"/>
      <c r="B9" s="107"/>
      <c r="C9" s="317"/>
      <c r="D9" s="325"/>
      <c r="E9" s="114">
        <v>0.69444444444444453</v>
      </c>
      <c r="K9" s="34"/>
      <c r="L9" s="2"/>
      <c r="M9" s="140"/>
      <c r="N9" s="42"/>
      <c r="O9" s="144"/>
      <c r="P9" s="141"/>
      <c r="Q9" s="157"/>
      <c r="R9" s="32"/>
      <c r="T9" s="127"/>
      <c r="U9" s="116"/>
      <c r="V9" s="72"/>
      <c r="W9" s="20"/>
    </row>
    <row r="10" spans="1:23" ht="14.25" customHeight="1">
      <c r="A10" s="15"/>
      <c r="B10" s="107"/>
      <c r="C10" s="318"/>
      <c r="D10" s="326"/>
      <c r="E10" s="115">
        <v>0.77083333333333337</v>
      </c>
      <c r="K10" s="41"/>
      <c r="L10" s="2"/>
      <c r="M10" s="140"/>
      <c r="N10" s="142"/>
      <c r="O10" s="142"/>
      <c r="P10" s="141"/>
      <c r="Q10" s="157"/>
      <c r="R10" s="127"/>
      <c r="T10" s="118"/>
      <c r="U10" s="116"/>
      <c r="W10" s="20"/>
    </row>
    <row r="11" spans="1:23" ht="14.25" customHeight="1">
      <c r="A11" s="15"/>
      <c r="B11" s="105">
        <f>B5+1</f>
        <v>2</v>
      </c>
      <c r="C11" s="316" t="s">
        <v>21</v>
      </c>
      <c r="D11" s="324" t="str">
        <f>'2024採用案'!K48</f>
        <v>徳島大学サッカー部</v>
      </c>
      <c r="E11" s="113">
        <v>0.3888888888888889</v>
      </c>
      <c r="K11" s="10"/>
      <c r="M11" s="140"/>
      <c r="N11" s="142"/>
      <c r="O11" s="142"/>
      <c r="P11" s="141"/>
      <c r="Q11" s="157"/>
      <c r="R11" s="32"/>
      <c r="T11" s="128"/>
      <c r="U11" s="116"/>
      <c r="W11" s="20"/>
    </row>
    <row r="12" spans="1:23" ht="14.25" customHeight="1">
      <c r="A12" s="15"/>
      <c r="B12" s="106"/>
      <c r="C12" s="317"/>
      <c r="D12" s="325"/>
      <c r="E12" s="114">
        <v>0.46527777777777773</v>
      </c>
      <c r="K12" s="34"/>
      <c r="M12" s="140"/>
      <c r="N12" s="42"/>
      <c r="O12" s="142"/>
      <c r="P12" s="141"/>
      <c r="Q12" s="157"/>
      <c r="R12" s="32"/>
      <c r="T12" s="128"/>
      <c r="U12" s="116"/>
      <c r="W12" s="20"/>
    </row>
    <row r="13" spans="1:23" ht="14.25" customHeight="1">
      <c r="A13" s="15"/>
      <c r="B13" s="319">
        <v>44052</v>
      </c>
      <c r="C13" s="317"/>
      <c r="D13" s="325"/>
      <c r="E13" s="114">
        <v>0.54166666666666663</v>
      </c>
      <c r="K13" s="34" t="s">
        <v>18</v>
      </c>
      <c r="M13" s="143"/>
      <c r="N13" s="42"/>
      <c r="O13" s="142"/>
      <c r="P13" s="141"/>
      <c r="Q13" s="157"/>
      <c r="R13" s="32"/>
      <c r="T13" s="127"/>
      <c r="U13" s="116"/>
      <c r="W13" s="20"/>
    </row>
    <row r="14" spans="1:23" ht="14.25" customHeight="1">
      <c r="A14" s="15"/>
      <c r="B14" s="319"/>
      <c r="C14" s="317"/>
      <c r="D14" s="325"/>
      <c r="E14" s="114">
        <v>0.61805555555555558</v>
      </c>
      <c r="K14" s="34" t="s">
        <v>25</v>
      </c>
      <c r="M14" s="143"/>
      <c r="N14" s="42"/>
      <c r="O14" s="142"/>
      <c r="P14" s="141"/>
      <c r="Q14" s="157"/>
      <c r="R14" s="32"/>
      <c r="T14" s="118"/>
      <c r="U14" s="117"/>
      <c r="W14" s="20"/>
    </row>
    <row r="15" spans="1:23" ht="14.25" customHeight="1">
      <c r="A15" s="15"/>
      <c r="B15" s="107"/>
      <c r="C15" s="317"/>
      <c r="D15" s="325"/>
      <c r="E15" s="114">
        <v>0.69444444444444453</v>
      </c>
      <c r="K15" s="34"/>
      <c r="M15" s="143"/>
      <c r="N15" s="129" t="s">
        <v>53</v>
      </c>
      <c r="O15" s="142"/>
      <c r="P15" s="141"/>
      <c r="Q15" s="157"/>
      <c r="R15" s="32"/>
      <c r="T15" s="118"/>
      <c r="U15" s="116"/>
      <c r="W15" s="20"/>
    </row>
    <row r="16" spans="1:23" ht="14.25" customHeight="1">
      <c r="A16" s="15"/>
      <c r="B16" s="108"/>
      <c r="C16" s="318"/>
      <c r="D16" s="326"/>
      <c r="E16" s="115">
        <v>0.77083333333333337</v>
      </c>
      <c r="K16" s="41"/>
      <c r="M16" s="36"/>
      <c r="N16" s="34" t="s">
        <v>7</v>
      </c>
      <c r="O16" s="142"/>
      <c r="P16" s="141"/>
      <c r="Q16" s="157"/>
      <c r="R16" s="32"/>
      <c r="U16" s="116"/>
      <c r="W16" s="20"/>
    </row>
    <row r="17" spans="1:23" ht="14.25" customHeight="1">
      <c r="A17" s="15"/>
      <c r="B17" s="105">
        <f>B11+1</f>
        <v>3</v>
      </c>
      <c r="C17" s="316" t="s">
        <v>21</v>
      </c>
      <c r="D17" s="332" t="str">
        <f>'2024採用案'!K55</f>
        <v>FC道楽</v>
      </c>
      <c r="E17" s="113">
        <v>0.3888888888888889</v>
      </c>
      <c r="K17" s="10"/>
      <c r="M17" s="36"/>
      <c r="N17" s="6"/>
      <c r="O17" s="142"/>
      <c r="P17" s="141"/>
      <c r="Q17" s="157"/>
      <c r="R17" s="32"/>
      <c r="U17" s="116"/>
      <c r="W17" s="20"/>
    </row>
    <row r="18" spans="1:23" ht="14.25" customHeight="1">
      <c r="A18" s="15"/>
      <c r="B18" s="106"/>
      <c r="C18" s="317"/>
      <c r="D18" s="333"/>
      <c r="E18" s="114">
        <v>0.46527777777777773</v>
      </c>
      <c r="K18" s="34"/>
      <c r="M18" s="36"/>
      <c r="N18" s="6"/>
      <c r="O18" s="142"/>
      <c r="P18" s="141"/>
      <c r="Q18" s="157"/>
      <c r="R18" s="32"/>
      <c r="U18" s="116"/>
      <c r="W18" s="20"/>
    </row>
    <row r="19" spans="1:23" ht="14.25" customHeight="1">
      <c r="A19" s="15"/>
      <c r="B19" s="319">
        <v>44059</v>
      </c>
      <c r="C19" s="317"/>
      <c r="D19" s="333"/>
      <c r="E19" s="114">
        <v>0.54166666666666663</v>
      </c>
      <c r="K19" s="34" t="s">
        <v>59</v>
      </c>
      <c r="N19" s="6"/>
      <c r="O19" s="142"/>
      <c r="P19" s="141"/>
      <c r="Q19" s="157"/>
      <c r="R19" s="32"/>
      <c r="T19" s="34"/>
      <c r="U19" s="117"/>
      <c r="W19" s="20"/>
    </row>
    <row r="20" spans="1:23" ht="14.25" customHeight="1">
      <c r="A20" s="15"/>
      <c r="B20" s="319"/>
      <c r="C20" s="317"/>
      <c r="D20" s="333"/>
      <c r="E20" s="114">
        <v>0.61805555555555558</v>
      </c>
      <c r="K20" s="34" t="s">
        <v>90</v>
      </c>
      <c r="N20" s="6"/>
      <c r="O20" s="142"/>
      <c r="P20" s="141"/>
      <c r="Q20" s="157"/>
      <c r="R20" s="32"/>
      <c r="T20" s="34"/>
      <c r="U20" s="116"/>
      <c r="W20" s="20"/>
    </row>
    <row r="21" spans="1:23" ht="14.25" customHeight="1">
      <c r="A21" s="15"/>
      <c r="B21" s="107"/>
      <c r="C21" s="317"/>
      <c r="D21" s="333"/>
      <c r="E21" s="114">
        <v>0.69444444444444453</v>
      </c>
      <c r="K21" s="34"/>
      <c r="N21" s="6"/>
      <c r="O21" s="142"/>
      <c r="P21" s="141"/>
      <c r="Q21" s="157"/>
      <c r="R21" s="32"/>
      <c r="T21" s="20"/>
      <c r="U21" s="117"/>
      <c r="W21" s="20"/>
    </row>
    <row r="22" spans="1:23" ht="14.25" customHeight="1">
      <c r="A22" s="15"/>
      <c r="B22" s="108"/>
      <c r="C22" s="318"/>
      <c r="D22" s="334"/>
      <c r="E22" s="115">
        <v>0.77083333333333337</v>
      </c>
      <c r="I22" s="112" t="s">
        <v>19</v>
      </c>
      <c r="J22" s="135" t="str">
        <f>'2024採用案'!G59</f>
        <v>Sorpresa</v>
      </c>
      <c r="K22" s="34"/>
      <c r="N22" s="6"/>
      <c r="O22" s="142"/>
      <c r="P22" s="141"/>
      <c r="Q22" s="157"/>
      <c r="R22" s="32"/>
      <c r="T22" s="20"/>
      <c r="U22" s="116"/>
      <c r="W22" s="20"/>
    </row>
    <row r="23" spans="1:23" ht="14.25" customHeight="1">
      <c r="A23" s="15"/>
      <c r="B23" s="105">
        <f>B17+1</f>
        <v>4</v>
      </c>
      <c r="C23" s="316" t="s">
        <v>21</v>
      </c>
      <c r="D23" s="324" t="str">
        <f>'2024採用案'!K42</f>
        <v>F.C.UNITY</v>
      </c>
      <c r="E23" s="113">
        <v>0.3888888888888889</v>
      </c>
      <c r="K23" s="10"/>
      <c r="M23" s="36"/>
      <c r="N23" s="42"/>
      <c r="O23" s="142"/>
      <c r="P23" s="141"/>
      <c r="Q23" s="42"/>
      <c r="R23" s="32"/>
      <c r="T23" s="20"/>
      <c r="U23" s="116"/>
      <c r="W23" s="84"/>
    </row>
    <row r="24" spans="1:23" ht="14.25" customHeight="1">
      <c r="A24" s="15"/>
      <c r="B24" s="106"/>
      <c r="C24" s="317"/>
      <c r="D24" s="325"/>
      <c r="E24" s="114">
        <v>0.46527777777777773</v>
      </c>
      <c r="K24" s="34"/>
      <c r="M24" s="36"/>
      <c r="N24" s="6"/>
      <c r="O24" s="142"/>
      <c r="P24" s="157"/>
      <c r="Q24" s="32"/>
      <c r="R24" s="20"/>
      <c r="T24" s="116"/>
      <c r="V24" s="20"/>
      <c r="W24" s="20"/>
    </row>
    <row r="25" spans="1:23" ht="14.25" customHeight="1">
      <c r="A25" s="15"/>
      <c r="B25" s="319">
        <v>44066</v>
      </c>
      <c r="C25" s="317"/>
      <c r="D25" s="325"/>
      <c r="E25" s="114">
        <v>0.54166666666666663</v>
      </c>
      <c r="K25" s="34" t="s">
        <v>38</v>
      </c>
      <c r="N25" s="6"/>
      <c r="O25" s="142"/>
      <c r="P25" s="157"/>
      <c r="Q25" s="32"/>
      <c r="R25" s="20"/>
      <c r="T25" s="34"/>
      <c r="V25" s="20"/>
      <c r="W25" s="20"/>
    </row>
    <row r="26" spans="1:23" ht="14.25" customHeight="1">
      <c r="A26" s="15"/>
      <c r="B26" s="319"/>
      <c r="C26" s="317"/>
      <c r="D26" s="325"/>
      <c r="E26" s="114">
        <v>0.61805555555555558</v>
      </c>
      <c r="K26" s="34" t="s">
        <v>39</v>
      </c>
      <c r="N26" s="6"/>
      <c r="O26" s="142"/>
      <c r="P26" s="157"/>
      <c r="Q26" s="32"/>
      <c r="R26" s="20"/>
      <c r="T26" s="34"/>
      <c r="V26" s="20"/>
      <c r="W26" s="20"/>
    </row>
    <row r="27" spans="1:23" ht="14.25" customHeight="1">
      <c r="A27" s="15"/>
      <c r="B27" s="107"/>
      <c r="C27" s="317"/>
      <c r="D27" s="325"/>
      <c r="E27" s="114">
        <v>0.69444444444444453</v>
      </c>
      <c r="K27" s="34"/>
      <c r="M27" s="36"/>
      <c r="N27" s="6"/>
      <c r="O27" s="142"/>
      <c r="P27" s="157"/>
      <c r="Q27" s="32"/>
      <c r="R27" s="20"/>
      <c r="T27" s="116"/>
      <c r="V27" s="20"/>
      <c r="W27" s="20"/>
    </row>
    <row r="28" spans="1:23" ht="14.25" customHeight="1">
      <c r="A28" s="15"/>
      <c r="B28" s="108"/>
      <c r="C28" s="318"/>
      <c r="D28" s="326"/>
      <c r="E28" s="115">
        <v>0.77083333333333337</v>
      </c>
      <c r="K28" s="41"/>
      <c r="M28" s="36"/>
      <c r="N28" s="6"/>
      <c r="O28" s="142"/>
      <c r="P28" s="157"/>
      <c r="Q28" s="32"/>
      <c r="R28" s="20"/>
      <c r="T28" s="116"/>
      <c r="V28" s="20"/>
      <c r="W28" s="20"/>
    </row>
    <row r="29" spans="1:23" ht="24.75" customHeight="1">
      <c r="A29" s="15"/>
      <c r="B29" s="126">
        <v>44070</v>
      </c>
      <c r="C29" s="327" t="s">
        <v>23</v>
      </c>
      <c r="D29" s="328"/>
      <c r="E29" s="44" t="s">
        <v>24</v>
      </c>
      <c r="F29" s="320" t="s">
        <v>40</v>
      </c>
      <c r="G29" s="321"/>
      <c r="H29" s="322"/>
      <c r="I29" s="320" t="s">
        <v>8</v>
      </c>
      <c r="J29" s="321"/>
      <c r="K29" s="323"/>
      <c r="N29" s="42"/>
      <c r="O29" s="142"/>
      <c r="P29" s="157"/>
      <c r="Q29" s="32"/>
      <c r="R29" s="20"/>
      <c r="T29" s="116"/>
      <c r="V29" s="20"/>
      <c r="W29" s="20"/>
    </row>
    <row r="30" spans="1:23" ht="14.25" customHeight="1">
      <c r="A30" s="15"/>
      <c r="B30" s="105">
        <f>B23+1</f>
        <v>5</v>
      </c>
      <c r="C30" s="316" t="s">
        <v>21</v>
      </c>
      <c r="D30" s="324" t="str">
        <f>'2024採用案'!K38</f>
        <v>N.J</v>
      </c>
      <c r="E30" s="113">
        <v>0.3888888888888889</v>
      </c>
      <c r="K30" s="34"/>
      <c r="N30" s="6"/>
      <c r="O30" s="142"/>
      <c r="P30" s="157"/>
      <c r="Q30" s="32"/>
      <c r="R30" s="20"/>
      <c r="T30" s="116"/>
      <c r="V30" s="20"/>
      <c r="W30" s="20"/>
    </row>
    <row r="31" spans="1:23" ht="14.25" customHeight="1">
      <c r="A31" s="15"/>
      <c r="B31" s="106"/>
      <c r="C31" s="317"/>
      <c r="D31" s="325"/>
      <c r="E31" s="114">
        <v>0.46527777777777773</v>
      </c>
      <c r="K31" s="34"/>
      <c r="M31" s="36"/>
      <c r="N31" s="42"/>
      <c r="O31" s="142"/>
      <c r="P31" s="157"/>
      <c r="Q31" s="32"/>
      <c r="R31" s="20"/>
      <c r="T31" s="117"/>
      <c r="U31" s="73"/>
      <c r="V31" s="20"/>
      <c r="W31" s="20"/>
    </row>
    <row r="32" spans="1:23" ht="14.25" customHeight="1">
      <c r="A32" s="15"/>
      <c r="B32" s="319">
        <v>44080</v>
      </c>
      <c r="C32" s="317"/>
      <c r="D32" s="325"/>
      <c r="E32" s="114">
        <v>0.54166666666666663</v>
      </c>
      <c r="K32" s="34" t="s">
        <v>136</v>
      </c>
      <c r="M32" s="36"/>
      <c r="N32" s="42"/>
      <c r="O32" s="141"/>
      <c r="P32" s="157"/>
      <c r="Q32" s="32"/>
      <c r="R32" s="20"/>
      <c r="T32" s="116"/>
      <c r="V32" s="20"/>
      <c r="W32" s="20"/>
    </row>
    <row r="33" spans="1:23" ht="14.25" customHeight="1">
      <c r="A33" s="15"/>
      <c r="B33" s="319"/>
      <c r="C33" s="317"/>
      <c r="D33" s="325"/>
      <c r="E33" s="114">
        <v>0.61805555555555558</v>
      </c>
      <c r="K33" s="34" t="s">
        <v>154</v>
      </c>
      <c r="M33" s="48"/>
      <c r="N33" s="42"/>
      <c r="O33" s="142"/>
      <c r="P33" s="141"/>
      <c r="Q33" s="157"/>
      <c r="R33" s="20"/>
      <c r="T33" s="116"/>
      <c r="V33" s="20"/>
      <c r="W33" s="20"/>
    </row>
    <row r="34" spans="1:23" ht="14.25" customHeight="1">
      <c r="A34" s="15"/>
      <c r="B34" s="107"/>
      <c r="C34" s="317"/>
      <c r="D34" s="325"/>
      <c r="E34" s="114">
        <v>0.69444444444444453</v>
      </c>
      <c r="K34" s="34"/>
      <c r="M34" s="36"/>
      <c r="N34" s="42"/>
      <c r="O34" s="142"/>
      <c r="P34" s="141"/>
      <c r="Q34" s="157"/>
      <c r="R34" s="20"/>
      <c r="T34" s="116"/>
      <c r="V34" s="20"/>
      <c r="W34" s="20"/>
    </row>
    <row r="35" spans="1:23" ht="14.25" customHeight="1">
      <c r="A35" s="15"/>
      <c r="B35" s="107"/>
      <c r="C35" s="318"/>
      <c r="D35" s="326"/>
      <c r="E35" s="115">
        <v>0.77083333333333337</v>
      </c>
      <c r="K35" s="41"/>
      <c r="M35" s="36"/>
      <c r="N35" s="42"/>
      <c r="O35" s="42"/>
      <c r="P35" s="141"/>
      <c r="Q35" s="157"/>
      <c r="R35" s="20"/>
      <c r="T35" s="116"/>
      <c r="V35" s="20"/>
      <c r="W35" s="20"/>
    </row>
    <row r="36" spans="1:23" ht="14.25" customHeight="1">
      <c r="A36" s="15"/>
      <c r="B36" s="105">
        <f>B30+1</f>
        <v>6</v>
      </c>
      <c r="C36" s="316" t="s">
        <v>21</v>
      </c>
      <c r="D36" s="324" t="str">
        <f>'2024採用案'!K19</f>
        <v>徳島県庁サッカークラブ</v>
      </c>
      <c r="E36" s="113">
        <v>0.3888888888888889</v>
      </c>
      <c r="K36" s="34"/>
      <c r="N36" s="42"/>
      <c r="O36" s="142"/>
      <c r="P36" s="141"/>
      <c r="Q36" s="157"/>
      <c r="R36" s="20"/>
      <c r="T36" s="116"/>
      <c r="V36" s="20"/>
      <c r="W36" s="20"/>
    </row>
    <row r="37" spans="1:23" ht="14.25" customHeight="1">
      <c r="A37" s="15"/>
      <c r="B37" s="106"/>
      <c r="C37" s="330"/>
      <c r="D37" s="325"/>
      <c r="E37" s="114">
        <v>0.46527777777777773</v>
      </c>
      <c r="K37" s="34"/>
      <c r="N37" s="42"/>
      <c r="O37" s="142"/>
      <c r="P37" s="141"/>
      <c r="Q37" s="157"/>
      <c r="R37" s="20"/>
      <c r="T37" s="117"/>
      <c r="U37" s="120"/>
      <c r="V37" s="20"/>
      <c r="W37" s="20"/>
    </row>
    <row r="38" spans="1:23" ht="14.25" customHeight="1">
      <c r="A38" s="15"/>
      <c r="B38" s="319">
        <v>44087</v>
      </c>
      <c r="C38" s="330"/>
      <c r="D38" s="325"/>
      <c r="E38" s="114">
        <v>0.54166666666666663</v>
      </c>
      <c r="K38" s="34" t="s">
        <v>6</v>
      </c>
      <c r="N38" s="42"/>
      <c r="O38" s="142"/>
      <c r="P38" s="141"/>
      <c r="Q38" s="157"/>
      <c r="R38" s="20"/>
      <c r="T38" s="116"/>
      <c r="V38" s="20"/>
      <c r="W38" s="20"/>
    </row>
    <row r="39" spans="1:23" ht="14.25" customHeight="1">
      <c r="A39" s="15"/>
      <c r="B39" s="319"/>
      <c r="C39" s="330"/>
      <c r="D39" s="325"/>
      <c r="E39" s="114">
        <v>0.61805555555555558</v>
      </c>
      <c r="K39" s="34" t="s">
        <v>160</v>
      </c>
      <c r="N39" s="42"/>
      <c r="O39" s="142"/>
      <c r="P39" s="141"/>
      <c r="Q39" s="157"/>
      <c r="R39" s="20"/>
      <c r="T39" s="116"/>
      <c r="V39" s="20"/>
      <c r="W39" s="20"/>
    </row>
    <row r="40" spans="1:23" ht="14.25" customHeight="1">
      <c r="A40" s="15"/>
      <c r="B40" s="107"/>
      <c r="C40" s="330"/>
      <c r="D40" s="325"/>
      <c r="E40" s="114">
        <v>0.69444444444444453</v>
      </c>
      <c r="K40" s="34"/>
      <c r="M40" s="36"/>
      <c r="N40" s="42"/>
      <c r="O40" s="142"/>
      <c r="P40" s="141"/>
      <c r="Q40" s="157"/>
      <c r="R40" s="20"/>
      <c r="T40" s="116"/>
      <c r="V40" s="20"/>
      <c r="W40" s="20"/>
    </row>
    <row r="41" spans="1:23" ht="14.25" customHeight="1">
      <c r="A41" s="15"/>
      <c r="B41" s="107"/>
      <c r="C41" s="331"/>
      <c r="D41" s="326"/>
      <c r="E41" s="115">
        <v>0.77083333333333337</v>
      </c>
      <c r="K41" s="41"/>
      <c r="M41" s="36"/>
      <c r="N41" s="42"/>
      <c r="O41" s="142"/>
      <c r="P41" s="141"/>
      <c r="Q41" s="157"/>
      <c r="R41" s="20"/>
      <c r="T41" s="116"/>
      <c r="V41" s="20"/>
      <c r="W41" s="20"/>
    </row>
    <row r="42" spans="1:23" ht="14.25" customHeight="1">
      <c r="A42" s="15"/>
      <c r="B42" s="105">
        <f>B36+1</f>
        <v>7</v>
      </c>
      <c r="C42" s="316" t="s">
        <v>21</v>
      </c>
      <c r="D42" s="324" t="str">
        <f>'2024採用案'!K66</f>
        <v>イエローモンキーズ</v>
      </c>
      <c r="E42" s="113">
        <v>0.3888888888888889</v>
      </c>
      <c r="K42" s="10"/>
      <c r="M42" s="36"/>
      <c r="N42" s="42"/>
      <c r="O42" s="148"/>
      <c r="P42" s="141"/>
      <c r="Q42" s="157"/>
      <c r="R42" s="20"/>
      <c r="T42" s="116"/>
      <c r="V42" s="20"/>
      <c r="W42" s="20"/>
    </row>
    <row r="43" spans="1:23" ht="14.25" customHeight="1">
      <c r="A43" s="15"/>
      <c r="B43" s="106"/>
      <c r="C43" s="330"/>
      <c r="D43" s="325"/>
      <c r="E43" s="114">
        <v>0.46527777777777773</v>
      </c>
      <c r="K43" s="34"/>
      <c r="N43" s="42"/>
      <c r="O43" s="142"/>
      <c r="P43" s="141"/>
      <c r="Q43" s="157"/>
      <c r="R43" s="20"/>
      <c r="T43" s="116"/>
      <c r="U43" s="119"/>
      <c r="V43" s="20"/>
      <c r="W43" s="20"/>
    </row>
    <row r="44" spans="1:23" ht="14.25" customHeight="1">
      <c r="A44" s="15"/>
      <c r="B44" s="319">
        <v>44115</v>
      </c>
      <c r="C44" s="330"/>
      <c r="D44" s="325"/>
      <c r="E44" s="114">
        <v>0.54166666666666663</v>
      </c>
      <c r="K44" s="34" t="s">
        <v>57</v>
      </c>
      <c r="N44" s="42"/>
      <c r="O44" s="142"/>
      <c r="P44" s="141"/>
      <c r="Q44" s="157"/>
      <c r="R44" s="20"/>
      <c r="T44" s="116"/>
      <c r="U44" s="89"/>
      <c r="V44" s="20"/>
      <c r="W44" s="20"/>
    </row>
    <row r="45" spans="1:23" ht="14.25" customHeight="1">
      <c r="A45" s="15"/>
      <c r="B45" s="319"/>
      <c r="C45" s="330"/>
      <c r="D45" s="325"/>
      <c r="E45" s="114">
        <v>0.61805555555555558</v>
      </c>
      <c r="K45" s="34" t="s">
        <v>60</v>
      </c>
      <c r="N45" s="42"/>
      <c r="O45" s="142"/>
      <c r="P45" s="157"/>
      <c r="Q45" s="32"/>
      <c r="R45" s="20"/>
      <c r="T45" s="116"/>
      <c r="V45" s="20"/>
      <c r="W45" s="20"/>
    </row>
    <row r="46" spans="1:23" ht="14.25" customHeight="1">
      <c r="A46" s="15"/>
      <c r="B46" s="107"/>
      <c r="C46" s="330"/>
      <c r="D46" s="325"/>
      <c r="E46" s="114">
        <v>0.69444444444444453</v>
      </c>
      <c r="K46" s="34"/>
      <c r="M46" s="36"/>
      <c r="N46" s="42"/>
      <c r="O46" s="142"/>
      <c r="P46" s="157"/>
      <c r="Q46" s="32"/>
      <c r="R46" s="20"/>
      <c r="T46" s="116"/>
      <c r="V46" s="20"/>
      <c r="W46" s="20"/>
    </row>
    <row r="47" spans="1:23" ht="14.25" customHeight="1">
      <c r="A47" s="15"/>
      <c r="B47" s="122"/>
      <c r="C47" s="331"/>
      <c r="D47" s="326"/>
      <c r="E47" s="115">
        <v>0.77083333333333337</v>
      </c>
      <c r="K47" s="41"/>
      <c r="M47" s="36"/>
      <c r="N47" s="42"/>
      <c r="O47" s="142"/>
      <c r="P47" s="157"/>
      <c r="Q47" s="32"/>
      <c r="R47" s="20"/>
      <c r="T47" s="116"/>
      <c r="V47" s="20"/>
      <c r="W47" s="20"/>
    </row>
    <row r="48" spans="1:23" ht="14.25" customHeight="1">
      <c r="A48" s="15"/>
      <c r="B48" s="105">
        <f>B42+1</f>
        <v>8</v>
      </c>
      <c r="C48" s="316" t="s">
        <v>21</v>
      </c>
      <c r="D48" s="324" t="str">
        <f>'2024採用案'!K26</f>
        <v>N.J</v>
      </c>
      <c r="E48" s="113">
        <v>0.3888888888888889</v>
      </c>
      <c r="K48" s="10"/>
      <c r="M48" s="36"/>
      <c r="N48" s="42"/>
      <c r="O48" s="158"/>
      <c r="P48" s="157"/>
      <c r="Q48" s="32"/>
      <c r="R48" s="20"/>
      <c r="T48" s="117"/>
      <c r="V48" s="20"/>
      <c r="W48" s="20"/>
    </row>
    <row r="49" spans="1:23" ht="14.25" customHeight="1">
      <c r="A49" s="15"/>
      <c r="B49" s="106"/>
      <c r="C49" s="317"/>
      <c r="D49" s="325"/>
      <c r="E49" s="114">
        <v>0.46527777777777773</v>
      </c>
      <c r="K49" s="34"/>
      <c r="M49" s="36"/>
      <c r="N49" s="42"/>
      <c r="O49" s="142"/>
      <c r="P49" s="157"/>
      <c r="Q49" s="32"/>
      <c r="R49" s="20"/>
      <c r="T49" s="116"/>
      <c r="V49" s="20"/>
      <c r="W49" s="20"/>
    </row>
    <row r="50" spans="1:23" ht="14.25" customHeight="1">
      <c r="A50" s="15"/>
      <c r="B50" s="319">
        <v>44136</v>
      </c>
      <c r="C50" s="317"/>
      <c r="D50" s="325"/>
      <c r="E50" s="114">
        <v>0.54166666666666663</v>
      </c>
      <c r="K50" s="34" t="s">
        <v>51</v>
      </c>
      <c r="M50" s="36"/>
      <c r="N50" s="42"/>
      <c r="O50" s="142"/>
      <c r="P50" s="157"/>
      <c r="Q50" s="32"/>
      <c r="R50" s="20"/>
      <c r="T50" s="116"/>
      <c r="V50" s="20"/>
      <c r="W50" s="20"/>
    </row>
    <row r="51" spans="1:23" ht="14.25" customHeight="1">
      <c r="A51" s="15"/>
      <c r="B51" s="319"/>
      <c r="C51" s="317"/>
      <c r="D51" s="325"/>
      <c r="E51" s="114">
        <v>0.61805555555555558</v>
      </c>
      <c r="K51" s="34" t="s">
        <v>7</v>
      </c>
      <c r="M51" s="36"/>
      <c r="N51" s="42"/>
      <c r="O51" s="142"/>
      <c r="P51" s="157"/>
      <c r="Q51" s="32"/>
      <c r="R51" s="20"/>
      <c r="T51" s="116"/>
      <c r="V51" s="20"/>
      <c r="W51" s="20"/>
    </row>
    <row r="52" spans="1:23" ht="14.25" customHeight="1">
      <c r="A52" s="15"/>
      <c r="B52" s="107"/>
      <c r="C52" s="317"/>
      <c r="D52" s="325"/>
      <c r="E52" s="114">
        <v>0.69444444444444453</v>
      </c>
      <c r="K52" s="34"/>
      <c r="N52" s="42"/>
      <c r="O52" s="142"/>
      <c r="P52" s="157"/>
      <c r="Q52" s="32"/>
      <c r="R52" s="20"/>
      <c r="T52" s="116"/>
      <c r="V52" s="20"/>
      <c r="W52" s="20"/>
    </row>
    <row r="53" spans="1:23" ht="14.25" customHeight="1">
      <c r="A53" s="15"/>
      <c r="B53" s="107"/>
      <c r="C53" s="318"/>
      <c r="D53" s="326"/>
      <c r="E53" s="115">
        <v>0.77083333333333337</v>
      </c>
      <c r="K53" s="41"/>
      <c r="M53" s="36"/>
      <c r="N53" s="42"/>
      <c r="O53" s="142"/>
      <c r="P53" s="157"/>
      <c r="Q53" s="32"/>
      <c r="R53" s="20"/>
      <c r="T53" s="116"/>
      <c r="V53" s="20"/>
      <c r="W53" s="20"/>
    </row>
    <row r="54" spans="1:23" ht="14.25" customHeight="1">
      <c r="A54" s="15"/>
      <c r="B54" s="105">
        <f>B48+1</f>
        <v>9</v>
      </c>
      <c r="C54" s="316" t="s">
        <v>21</v>
      </c>
      <c r="D54" s="324" t="str">
        <f>'2024採用案'!K60</f>
        <v>徳島県庁サッカークラブ</v>
      </c>
      <c r="E54" s="113">
        <v>0.3888888888888889</v>
      </c>
      <c r="K54" s="34"/>
      <c r="M54" s="36"/>
      <c r="N54" s="42"/>
      <c r="O54" s="142"/>
      <c r="P54" s="157"/>
      <c r="Q54" s="32"/>
      <c r="R54" s="20"/>
      <c r="T54" s="117"/>
      <c r="V54" s="20"/>
      <c r="W54" s="20"/>
    </row>
    <row r="55" spans="1:23" ht="14.25" customHeight="1">
      <c r="A55" s="15"/>
      <c r="B55" s="106"/>
      <c r="C55" s="317"/>
      <c r="D55" s="325"/>
      <c r="E55" s="114">
        <v>0.46527777777777773</v>
      </c>
      <c r="K55" s="34"/>
      <c r="M55" s="36"/>
      <c r="N55" s="42"/>
      <c r="O55" s="142"/>
      <c r="P55" s="157"/>
      <c r="Q55" s="32"/>
      <c r="R55" s="20"/>
      <c r="T55" s="116"/>
      <c r="V55" s="20"/>
      <c r="W55" s="20"/>
    </row>
    <row r="56" spans="1:23" ht="14.25" customHeight="1">
      <c r="A56" s="15"/>
      <c r="B56" s="319">
        <v>44143</v>
      </c>
      <c r="C56" s="317"/>
      <c r="D56" s="325"/>
      <c r="E56" s="114">
        <v>0.54166666666666663</v>
      </c>
      <c r="K56" s="34" t="s">
        <v>135</v>
      </c>
      <c r="M56" s="36"/>
      <c r="N56" s="42"/>
      <c r="O56" s="142"/>
      <c r="P56" s="157"/>
      <c r="Q56" s="32"/>
      <c r="R56" s="20"/>
      <c r="T56" s="116"/>
      <c r="V56" s="20"/>
      <c r="W56" s="20"/>
    </row>
    <row r="57" spans="1:23" ht="14.25" customHeight="1">
      <c r="A57" s="15"/>
      <c r="B57" s="319"/>
      <c r="C57" s="317"/>
      <c r="D57" s="325"/>
      <c r="E57" s="114">
        <v>0.61805555555555558</v>
      </c>
      <c r="K57" s="34" t="s">
        <v>155</v>
      </c>
      <c r="M57" s="36"/>
      <c r="N57" s="42"/>
      <c r="O57" s="142"/>
      <c r="P57" s="141"/>
      <c r="Q57" s="157"/>
      <c r="R57" s="32"/>
      <c r="T57" s="20"/>
      <c r="U57" s="116"/>
      <c r="W57" s="20"/>
    </row>
    <row r="58" spans="1:23" ht="14.25" customHeight="1">
      <c r="A58" s="15"/>
      <c r="B58" s="107"/>
      <c r="C58" s="317"/>
      <c r="D58" s="325"/>
      <c r="E58" s="114">
        <v>0.69444444444444453</v>
      </c>
      <c r="K58" s="7"/>
      <c r="M58" s="36"/>
      <c r="N58" s="42"/>
      <c r="O58" s="142"/>
      <c r="P58" s="141"/>
      <c r="Q58" s="157"/>
      <c r="R58" s="32"/>
      <c r="T58" s="20"/>
      <c r="U58" s="116"/>
      <c r="W58" s="20"/>
    </row>
    <row r="59" spans="1:23" ht="14.25" customHeight="1">
      <c r="A59" s="15"/>
      <c r="B59" s="107"/>
      <c r="C59" s="318"/>
      <c r="D59" s="326"/>
      <c r="E59" s="115">
        <v>0.77083333333333337</v>
      </c>
      <c r="K59" s="8"/>
      <c r="M59" s="36"/>
      <c r="N59" s="42"/>
      <c r="O59" s="142"/>
      <c r="P59" s="141"/>
      <c r="Q59" s="141"/>
      <c r="R59" s="43"/>
      <c r="T59" s="20"/>
      <c r="U59" s="116"/>
      <c r="W59" s="20"/>
    </row>
    <row r="60" spans="1:23" ht="14.25" customHeight="1">
      <c r="A60" s="15"/>
      <c r="B60" s="105">
        <f>B54+1</f>
        <v>10</v>
      </c>
      <c r="C60" s="316" t="s">
        <v>21</v>
      </c>
      <c r="D60" s="324" t="str">
        <f>'2024採用案'!K32</f>
        <v>蹴友会</v>
      </c>
      <c r="E60" s="113">
        <v>0.3888888888888889</v>
      </c>
      <c r="K60" s="10"/>
      <c r="M60" s="36"/>
      <c r="N60" s="42"/>
      <c r="O60" s="142"/>
      <c r="P60" s="141"/>
      <c r="Q60" s="141"/>
      <c r="R60" s="43"/>
      <c r="T60" s="20"/>
      <c r="U60" s="116"/>
      <c r="V60" s="71"/>
      <c r="W60" s="20"/>
    </row>
    <row r="61" spans="1:23" ht="14.25" customHeight="1">
      <c r="A61" s="15"/>
      <c r="B61" s="106"/>
      <c r="C61" s="317"/>
      <c r="D61" s="325"/>
      <c r="E61" s="114">
        <v>0.46527777777777773</v>
      </c>
      <c r="K61" s="34"/>
      <c r="M61" s="36"/>
      <c r="N61" s="42"/>
      <c r="O61" s="142"/>
      <c r="P61" s="141"/>
      <c r="Q61" s="141"/>
      <c r="R61" s="43"/>
      <c r="T61" s="20"/>
      <c r="U61" s="116"/>
      <c r="W61" s="20"/>
    </row>
    <row r="62" spans="1:23" ht="14.25" customHeight="1">
      <c r="A62" s="15"/>
      <c r="B62" s="319">
        <v>44157</v>
      </c>
      <c r="C62" s="317"/>
      <c r="D62" s="325"/>
      <c r="E62" s="114">
        <v>0.54166666666666663</v>
      </c>
      <c r="K62" s="34" t="s">
        <v>107</v>
      </c>
      <c r="M62" s="36"/>
      <c r="N62" s="42"/>
      <c r="O62" s="159"/>
      <c r="P62" s="142"/>
      <c r="Q62" s="141"/>
      <c r="R62" s="43"/>
      <c r="T62" s="20"/>
      <c r="U62" s="116"/>
      <c r="W62" s="20"/>
    </row>
    <row r="63" spans="1:23" ht="14.25" customHeight="1">
      <c r="A63" s="15"/>
      <c r="B63" s="319"/>
      <c r="C63" s="317"/>
      <c r="D63" s="325"/>
      <c r="E63" s="114">
        <v>0.61805555555555558</v>
      </c>
      <c r="K63" s="34" t="s">
        <v>161</v>
      </c>
      <c r="M63" s="36"/>
      <c r="N63" s="42"/>
      <c r="O63" s="159"/>
      <c r="P63" s="142"/>
      <c r="Q63" s="141"/>
      <c r="R63" s="43"/>
      <c r="T63" s="20"/>
      <c r="U63" s="116"/>
      <c r="W63" s="20"/>
    </row>
    <row r="64" spans="1:23" ht="14.25" customHeight="1">
      <c r="A64" s="15"/>
      <c r="B64" s="107"/>
      <c r="C64" s="317"/>
      <c r="D64" s="325"/>
      <c r="E64" s="114">
        <v>0.69444444444444453</v>
      </c>
      <c r="K64" s="34"/>
      <c r="M64" s="36"/>
      <c r="N64" s="42"/>
      <c r="O64" s="142"/>
      <c r="P64" s="141"/>
      <c r="Q64" s="141"/>
      <c r="R64" s="43"/>
      <c r="S64" s="51"/>
      <c r="T64" s="20"/>
      <c r="U64" s="116"/>
      <c r="W64" s="20"/>
    </row>
    <row r="65" spans="1:23" ht="14.25" customHeight="1">
      <c r="A65" s="15"/>
      <c r="B65" s="107"/>
      <c r="C65" s="318"/>
      <c r="D65" s="326"/>
      <c r="E65" s="115">
        <v>0.77083333333333337</v>
      </c>
      <c r="K65" s="41"/>
      <c r="M65" s="36"/>
      <c r="N65" s="42"/>
      <c r="O65" s="142"/>
      <c r="P65" s="141"/>
      <c r="Q65" s="141"/>
      <c r="R65" s="43"/>
      <c r="T65" s="20"/>
      <c r="U65" s="116"/>
      <c r="W65" s="20"/>
    </row>
    <row r="66" spans="1:23" ht="14.25" customHeight="1">
      <c r="A66" s="15"/>
      <c r="B66" s="105">
        <f>B60+1</f>
        <v>11</v>
      </c>
      <c r="C66" s="316" t="s">
        <v>21</v>
      </c>
      <c r="D66" s="324" t="str">
        <f>'2024採用案'!K7</f>
        <v>FC道楽</v>
      </c>
      <c r="E66" s="113">
        <v>0.3888888888888889</v>
      </c>
      <c r="K66" s="34"/>
      <c r="M66" s="36"/>
      <c r="N66" s="42"/>
      <c r="O66" s="142"/>
      <c r="P66" s="142"/>
      <c r="Q66" s="141"/>
      <c r="R66" s="43"/>
      <c r="T66" s="20"/>
      <c r="U66" s="116"/>
      <c r="W66" s="20"/>
    </row>
    <row r="67" spans="1:23" ht="14.25" customHeight="1">
      <c r="A67" s="15"/>
      <c r="B67" s="106"/>
      <c r="C67" s="317"/>
      <c r="D67" s="325"/>
      <c r="E67" s="114">
        <v>0.46527777777777773</v>
      </c>
      <c r="K67" s="34"/>
      <c r="M67" s="36"/>
      <c r="N67" s="42"/>
      <c r="O67" s="142"/>
      <c r="P67" s="142"/>
      <c r="Q67" s="141"/>
      <c r="R67" s="43"/>
      <c r="T67" s="20"/>
      <c r="U67" s="116"/>
      <c r="W67" s="20"/>
    </row>
    <row r="68" spans="1:23" ht="14.25" customHeight="1">
      <c r="A68" s="15"/>
      <c r="B68" s="319">
        <v>44164</v>
      </c>
      <c r="C68" s="317"/>
      <c r="D68" s="325"/>
      <c r="E68" s="114">
        <v>0.54166666666666663</v>
      </c>
      <c r="K68" s="34" t="s">
        <v>156</v>
      </c>
      <c r="M68" s="36"/>
      <c r="N68" s="42"/>
      <c r="O68" s="142"/>
      <c r="P68" s="6"/>
      <c r="Q68" s="141"/>
      <c r="R68" s="43"/>
      <c r="T68" s="20"/>
      <c r="U68" s="116"/>
      <c r="W68" s="20"/>
    </row>
    <row r="69" spans="1:23" ht="14.25" customHeight="1">
      <c r="A69" s="15"/>
      <c r="B69" s="319"/>
      <c r="C69" s="317"/>
      <c r="D69" s="325"/>
      <c r="E69" s="114">
        <v>0.61805555555555558</v>
      </c>
      <c r="K69" s="34" t="s">
        <v>157</v>
      </c>
      <c r="M69" s="36"/>
      <c r="N69" s="42"/>
      <c r="O69" s="142"/>
      <c r="P69" s="142"/>
      <c r="Q69" s="141"/>
      <c r="R69" s="43"/>
      <c r="T69" s="20"/>
      <c r="U69" s="117"/>
      <c r="W69" s="20"/>
    </row>
    <row r="70" spans="1:23" ht="14.25" customHeight="1">
      <c r="A70" s="15"/>
      <c r="B70" s="107"/>
      <c r="C70" s="317"/>
      <c r="D70" s="325"/>
      <c r="E70" s="114">
        <v>0.69444444444444453</v>
      </c>
      <c r="K70" s="34"/>
      <c r="M70" s="36"/>
      <c r="N70" s="42"/>
      <c r="O70" s="6"/>
      <c r="P70" s="142"/>
      <c r="Q70" s="141"/>
      <c r="R70" s="43"/>
      <c r="T70" s="20"/>
      <c r="U70" s="117"/>
      <c r="W70" s="20"/>
    </row>
    <row r="71" spans="1:23" ht="14.25" customHeight="1">
      <c r="A71" s="15"/>
      <c r="B71" s="107"/>
      <c r="C71" s="318"/>
      <c r="D71" s="326"/>
      <c r="E71" s="115">
        <v>0.77083333333333337</v>
      </c>
      <c r="K71" s="41"/>
      <c r="M71" s="36"/>
      <c r="N71" s="42"/>
      <c r="O71" s="141"/>
      <c r="P71" s="141"/>
      <c r="Q71" s="157"/>
      <c r="R71" s="32"/>
      <c r="T71" s="20"/>
      <c r="U71" s="117"/>
      <c r="V71" s="20"/>
      <c r="W71" s="20"/>
    </row>
    <row r="72" spans="1:23" ht="14.25" customHeight="1">
      <c r="A72" s="15"/>
      <c r="B72" s="52" t="s">
        <v>28</v>
      </c>
      <c r="C72" s="5"/>
      <c r="D72" s="3"/>
      <c r="E72" s="4"/>
      <c r="F72" s="97"/>
      <c r="G72" s="53"/>
      <c r="H72" s="70"/>
      <c r="I72" s="54"/>
      <c r="J72" s="79"/>
      <c r="K72" s="34"/>
      <c r="N72" s="42"/>
      <c r="O72" s="141"/>
      <c r="P72" s="141"/>
      <c r="Q72" s="157"/>
      <c r="R72" s="32"/>
      <c r="T72" s="20"/>
      <c r="U72" s="117"/>
      <c r="V72" s="20"/>
      <c r="W72" s="20"/>
    </row>
    <row r="73" spans="1:23" ht="14.25" customHeight="1">
      <c r="A73" s="15"/>
      <c r="B73" s="55" t="s">
        <v>29</v>
      </c>
      <c r="C73" s="13"/>
      <c r="D73" s="13"/>
      <c r="E73" s="13"/>
      <c r="F73" s="98"/>
      <c r="G73" s="13"/>
      <c r="H73" s="71"/>
      <c r="I73" s="13"/>
      <c r="J73" s="80"/>
      <c r="K73" s="34"/>
      <c r="N73" s="42"/>
      <c r="O73" s="141"/>
      <c r="P73" s="141"/>
      <c r="Q73" s="157"/>
      <c r="R73" s="32"/>
      <c r="U73" s="117"/>
      <c r="W73" s="71"/>
    </row>
    <row r="74" spans="1:23" ht="14.25" customHeight="1">
      <c r="A74" s="15"/>
      <c r="B74" s="56" t="s">
        <v>9</v>
      </c>
      <c r="C74" s="14"/>
      <c r="D74" s="14"/>
      <c r="E74" s="14"/>
      <c r="F74" s="99"/>
      <c r="G74" s="14"/>
      <c r="H74" s="72"/>
      <c r="I74" s="14"/>
      <c r="J74" s="81"/>
      <c r="K74" s="34" t="s">
        <v>158</v>
      </c>
      <c r="N74" s="42"/>
      <c r="O74" s="141"/>
      <c r="P74" s="141"/>
      <c r="Q74" s="157"/>
      <c r="R74" s="32"/>
      <c r="U74" s="117"/>
      <c r="W74" s="72"/>
    </row>
    <row r="75" spans="1:23" ht="14.25" customHeight="1">
      <c r="A75" s="15"/>
      <c r="B75" s="57" t="s">
        <v>30</v>
      </c>
      <c r="C75" s="58"/>
      <c r="D75" s="58"/>
      <c r="E75" s="58"/>
      <c r="F75" s="99"/>
      <c r="G75" s="58"/>
      <c r="H75" s="73"/>
      <c r="I75" s="58"/>
      <c r="J75" s="82"/>
      <c r="K75" s="34" t="s">
        <v>159</v>
      </c>
      <c r="N75" s="42"/>
      <c r="O75" s="141"/>
      <c r="P75" s="141"/>
      <c r="Q75" s="157"/>
      <c r="R75" s="32"/>
      <c r="U75" s="20"/>
      <c r="W75" s="73"/>
    </row>
    <row r="76" spans="1:23" ht="14.25" customHeight="1">
      <c r="A76" s="15"/>
      <c r="B76" s="59" t="s">
        <v>31</v>
      </c>
      <c r="C76" s="60"/>
      <c r="D76" s="60"/>
      <c r="E76" s="60"/>
      <c r="F76" s="100"/>
      <c r="G76" s="61"/>
      <c r="H76" s="74"/>
      <c r="I76" s="62"/>
      <c r="J76" s="83"/>
      <c r="K76" s="7"/>
      <c r="N76" s="42"/>
      <c r="O76" s="141"/>
      <c r="P76" s="141"/>
      <c r="Q76" s="157"/>
      <c r="R76" s="32"/>
      <c r="U76" s="20"/>
      <c r="W76" s="87"/>
    </row>
    <row r="77" spans="1:23" ht="14.25" customHeight="1" thickBot="1">
      <c r="A77" s="15"/>
      <c r="B77" s="63" t="s">
        <v>32</v>
      </c>
      <c r="C77" s="12"/>
      <c r="D77" s="12"/>
      <c r="E77" s="12"/>
      <c r="F77" s="101"/>
      <c r="G77" s="64"/>
      <c r="H77" s="335" t="s">
        <v>41</v>
      </c>
      <c r="I77" s="335"/>
      <c r="J77" s="336"/>
      <c r="K77" s="9"/>
      <c r="N77" s="42"/>
      <c r="O77" s="141"/>
      <c r="P77" s="141"/>
      <c r="Q77" s="157"/>
      <c r="R77" s="32"/>
      <c r="U77" s="20"/>
      <c r="W77" s="90"/>
    </row>
    <row r="78" spans="1:23" ht="15" customHeight="1">
      <c r="A78" s="15"/>
      <c r="B78" s="109"/>
      <c r="C78" s="65"/>
      <c r="D78" s="65"/>
      <c r="E78" s="65"/>
      <c r="F78" s="102"/>
      <c r="G78" s="65"/>
      <c r="H78" s="75"/>
      <c r="I78" s="65"/>
      <c r="J78" s="75"/>
      <c r="K78" s="65"/>
      <c r="N78" s="42"/>
      <c r="O78" s="141"/>
      <c r="P78" s="141"/>
      <c r="Q78" s="157"/>
      <c r="R78" s="32"/>
      <c r="U78" s="20"/>
      <c r="V78" s="72"/>
      <c r="W78" s="91"/>
    </row>
    <row r="79" spans="1:23" ht="18" customHeight="1">
      <c r="A79" s="15"/>
      <c r="B79" s="110"/>
      <c r="C79" s="67"/>
      <c r="D79" s="67"/>
      <c r="N79" s="42"/>
      <c r="O79" s="141"/>
      <c r="P79" s="141"/>
      <c r="Q79" s="157"/>
      <c r="R79" s="37"/>
      <c r="U79" s="20"/>
      <c r="W79" s="89"/>
    </row>
    <row r="80" spans="1:23">
      <c r="B80" s="110"/>
      <c r="C80" s="67"/>
      <c r="D80" s="67"/>
      <c r="N80" s="160"/>
      <c r="O80" s="161"/>
      <c r="P80" s="161"/>
      <c r="Q80" s="143"/>
      <c r="U80" s="20"/>
    </row>
    <row r="81" spans="2:21">
      <c r="B81" s="110"/>
      <c r="D81" s="67"/>
      <c r="N81" s="160"/>
      <c r="O81" s="161"/>
      <c r="P81" s="161"/>
      <c r="Q81" s="143"/>
      <c r="U81" s="20"/>
    </row>
    <row r="82" spans="2:21">
      <c r="B82" s="110"/>
      <c r="C82" s="67"/>
      <c r="D82" s="67"/>
      <c r="N82" s="160"/>
      <c r="O82" s="161"/>
      <c r="P82" s="161"/>
      <c r="Q82" s="143"/>
      <c r="U82" s="20"/>
    </row>
    <row r="83" spans="2:21">
      <c r="B83" s="110"/>
      <c r="C83" s="67"/>
      <c r="D83" s="67"/>
      <c r="N83" s="160"/>
      <c r="O83" s="161"/>
      <c r="P83" s="161"/>
      <c r="Q83" s="143"/>
      <c r="U83" s="20"/>
    </row>
    <row r="84" spans="2:21">
      <c r="B84" s="110"/>
      <c r="D84" s="67"/>
      <c r="N84" s="31"/>
      <c r="O84" s="161"/>
      <c r="P84" s="161"/>
      <c r="Q84" s="143"/>
      <c r="U84" s="86"/>
    </row>
    <row r="85" spans="2:21">
      <c r="B85" s="110"/>
      <c r="N85" s="160"/>
      <c r="O85" s="161"/>
      <c r="P85" s="161"/>
      <c r="Q85" s="143"/>
      <c r="U85" s="71"/>
    </row>
    <row r="86" spans="2:21">
      <c r="B86" s="110"/>
      <c r="N86" s="160"/>
      <c r="O86" s="161"/>
      <c r="P86" s="161"/>
      <c r="Q86" s="143"/>
      <c r="U86" s="72"/>
    </row>
    <row r="87" spans="2:21">
      <c r="B87" s="110"/>
      <c r="D87" s="67"/>
      <c r="N87" s="42"/>
      <c r="O87" s="161"/>
      <c r="P87" s="161"/>
      <c r="Q87" s="143"/>
      <c r="U87" s="73"/>
    </row>
    <row r="88" spans="2:21">
      <c r="B88" s="110"/>
      <c r="D88" s="67"/>
      <c r="N88" s="31"/>
      <c r="O88" s="161"/>
      <c r="P88" s="161"/>
      <c r="Q88" s="143"/>
      <c r="U88" s="87"/>
    </row>
    <row r="89" spans="2:21">
      <c r="B89" s="110"/>
      <c r="C89" s="67"/>
      <c r="N89" s="42"/>
      <c r="O89" s="161"/>
      <c r="P89" s="161"/>
      <c r="Q89" s="143"/>
      <c r="U89" s="90"/>
    </row>
    <row r="90" spans="2:21">
      <c r="B90" s="110"/>
      <c r="C90" s="67"/>
      <c r="N90" s="42"/>
      <c r="O90" s="161"/>
      <c r="P90" s="161"/>
      <c r="Q90" s="143"/>
      <c r="U90" s="91"/>
    </row>
    <row r="91" spans="2:21">
      <c r="N91" s="160"/>
      <c r="O91" s="161"/>
      <c r="P91" s="161"/>
      <c r="Q91" s="143"/>
      <c r="U91" s="89"/>
    </row>
    <row r="92" spans="2:21">
      <c r="N92" s="160"/>
      <c r="O92" s="161"/>
      <c r="P92" s="161"/>
      <c r="Q92" s="143"/>
    </row>
    <row r="93" spans="2:21">
      <c r="N93" s="31"/>
      <c r="O93" s="161"/>
      <c r="P93" s="161"/>
      <c r="Q93" s="143"/>
      <c r="U93" s="85"/>
    </row>
    <row r="94" spans="2:21">
      <c r="N94" s="31"/>
      <c r="O94" s="161"/>
      <c r="P94" s="161"/>
      <c r="Q94" s="143"/>
    </row>
    <row r="95" spans="2:21">
      <c r="N95" s="31"/>
      <c r="O95" s="161"/>
      <c r="P95" s="161"/>
      <c r="Q95" s="143"/>
    </row>
    <row r="96" spans="2:21">
      <c r="N96" s="31"/>
      <c r="O96" s="161"/>
      <c r="P96" s="161"/>
      <c r="Q96" s="143"/>
    </row>
    <row r="97" spans="14:22">
      <c r="N97" s="31"/>
      <c r="O97" s="161"/>
      <c r="P97" s="161"/>
      <c r="Q97" s="143"/>
    </row>
    <row r="98" spans="14:22">
      <c r="N98" s="31"/>
      <c r="O98" s="161"/>
      <c r="P98" s="161"/>
      <c r="Q98" s="143"/>
    </row>
    <row r="99" spans="14:22">
      <c r="N99" s="31"/>
      <c r="O99" s="161"/>
      <c r="P99" s="161"/>
      <c r="Q99" s="143"/>
      <c r="V99" s="73"/>
    </row>
    <row r="100" spans="14:22">
      <c r="N100" s="31"/>
      <c r="O100" s="161"/>
      <c r="P100" s="161"/>
      <c r="Q100" s="143"/>
    </row>
    <row r="105" spans="14:22">
      <c r="V105" s="120"/>
    </row>
    <row r="111" spans="14:22">
      <c r="V111" s="119"/>
    </row>
    <row r="112" spans="14:22">
      <c r="V112" s="89"/>
    </row>
    <row r="128" spans="22:22">
      <c r="V128" s="71"/>
    </row>
  </sheetData>
  <mergeCells count="40">
    <mergeCell ref="B2:K2"/>
    <mergeCell ref="N3:R3"/>
    <mergeCell ref="F4:H4"/>
    <mergeCell ref="C5:C10"/>
    <mergeCell ref="D5:D10"/>
    <mergeCell ref="B7:B8"/>
    <mergeCell ref="C11:C16"/>
    <mergeCell ref="D11:D16"/>
    <mergeCell ref="B13:B14"/>
    <mergeCell ref="C17:C22"/>
    <mergeCell ref="D17:D22"/>
    <mergeCell ref="B19:B20"/>
    <mergeCell ref="C23:C28"/>
    <mergeCell ref="D23:D28"/>
    <mergeCell ref="B25:B26"/>
    <mergeCell ref="C29:D29"/>
    <mergeCell ref="F29:H29"/>
    <mergeCell ref="I29:K29"/>
    <mergeCell ref="C30:C35"/>
    <mergeCell ref="D30:D35"/>
    <mergeCell ref="B32:B33"/>
    <mergeCell ref="C36:C41"/>
    <mergeCell ref="D36:D41"/>
    <mergeCell ref="B38:B39"/>
    <mergeCell ref="C42:C47"/>
    <mergeCell ref="D42:D47"/>
    <mergeCell ref="B44:B45"/>
    <mergeCell ref="C48:C53"/>
    <mergeCell ref="D48:D53"/>
    <mergeCell ref="B50:B51"/>
    <mergeCell ref="C66:C71"/>
    <mergeCell ref="D66:D71"/>
    <mergeCell ref="B68:B69"/>
    <mergeCell ref="H77:J77"/>
    <mergeCell ref="C54:C59"/>
    <mergeCell ref="D54:D59"/>
    <mergeCell ref="B56:B57"/>
    <mergeCell ref="C60:C65"/>
    <mergeCell ref="D60:D65"/>
    <mergeCell ref="B62:B63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tabSelected="1" view="pageBreakPreview" topLeftCell="A7" zoomScaleNormal="100" zoomScaleSheetLayoutView="100" workbookViewId="0">
      <selection activeCell="D26" sqref="D26:D31"/>
    </sheetView>
  </sheetViews>
  <sheetFormatPr defaultRowHeight="15"/>
  <cols>
    <col min="1" max="1" width="1.625" style="20" customWidth="1"/>
    <col min="2" max="2" width="10.625" style="111" customWidth="1"/>
    <col min="3" max="3" width="10.125" style="20" customWidth="1"/>
    <col min="4" max="4" width="13.375" style="20" customWidth="1"/>
    <col min="5" max="5" width="8.625" style="20" customWidth="1"/>
    <col min="6" max="6" width="6.125" style="20" customWidth="1"/>
    <col min="7" max="7" width="17.125" style="96" customWidth="1"/>
    <col min="8" max="8" width="5.625" style="66" customWidth="1"/>
    <col min="9" max="9" width="17.125" style="76" customWidth="1"/>
    <col min="10" max="10" width="3.875" style="20" customWidth="1"/>
    <col min="11" max="11" width="17.125" style="76" customWidth="1"/>
    <col min="12" max="12" width="20.625" style="20" customWidth="1"/>
    <col min="13" max="13" width="2.125" style="20" customWidth="1"/>
    <col min="14" max="14" width="5" style="11" customWidth="1"/>
    <col min="15" max="15" width="11.5" style="50" customWidth="1"/>
    <col min="16" max="16" width="10.125" style="18" customWidth="1"/>
    <col min="17" max="17" width="6.625" style="18" customWidth="1"/>
    <col min="18" max="18" width="15" style="11" customWidth="1"/>
    <col min="19" max="19" width="4.125" style="46" customWidth="1"/>
    <col min="20" max="20" width="9" style="20"/>
    <col min="21" max="21" width="14.75" style="1" customWidth="1"/>
    <col min="22" max="24" width="15.5" style="92" customWidth="1"/>
    <col min="25" max="16384" width="9" style="20"/>
  </cols>
  <sheetData>
    <row r="1" spans="1:24">
      <c r="A1" s="15"/>
      <c r="B1" s="103"/>
      <c r="C1" s="15"/>
      <c r="D1" s="15"/>
      <c r="E1" s="15"/>
      <c r="F1" s="15"/>
      <c r="H1" s="15"/>
      <c r="I1" s="69"/>
      <c r="J1" s="15"/>
      <c r="K1" s="69"/>
      <c r="L1" s="15"/>
      <c r="M1" s="15"/>
      <c r="N1" s="16"/>
      <c r="O1" s="17"/>
      <c r="S1" s="19"/>
      <c r="V1" s="88"/>
      <c r="W1" s="88"/>
      <c r="X1" s="88"/>
    </row>
    <row r="2" spans="1:24" ht="18.75">
      <c r="A2" s="15"/>
      <c r="B2" s="329" t="s">
        <v>163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15"/>
      <c r="N2" s="16"/>
      <c r="O2" s="17"/>
      <c r="S2" s="19"/>
      <c r="V2" s="89"/>
      <c r="W2" s="89"/>
      <c r="X2" s="89"/>
    </row>
    <row r="3" spans="1:24" ht="15.75" thickBot="1">
      <c r="A3" s="15"/>
      <c r="B3" s="104"/>
      <c r="C3" s="15"/>
      <c r="D3" s="15"/>
      <c r="E3" s="15"/>
      <c r="F3" s="15"/>
      <c r="H3" s="15"/>
      <c r="I3" s="69"/>
      <c r="J3" s="15"/>
      <c r="K3" s="77"/>
      <c r="L3" s="121">
        <v>45397</v>
      </c>
      <c r="M3" s="15"/>
      <c r="N3" s="16"/>
      <c r="O3" s="312" t="s">
        <v>10</v>
      </c>
      <c r="P3" s="312"/>
      <c r="Q3" s="312"/>
      <c r="R3" s="312"/>
      <c r="S3" s="312"/>
      <c r="U3" s="1" t="s">
        <v>35</v>
      </c>
      <c r="V3" s="93" t="s">
        <v>34</v>
      </c>
      <c r="W3" s="93" t="s">
        <v>2</v>
      </c>
      <c r="X3" s="93"/>
    </row>
    <row r="4" spans="1:24" s="11" customFormat="1" ht="18" customHeight="1" thickBot="1">
      <c r="A4" s="16"/>
      <c r="B4" s="309" t="s">
        <v>0</v>
      </c>
      <c r="C4" s="308" t="s">
        <v>3</v>
      </c>
      <c r="D4" s="308" t="s">
        <v>1</v>
      </c>
      <c r="E4" s="308" t="s">
        <v>4</v>
      </c>
      <c r="F4" s="395" t="s">
        <v>178</v>
      </c>
      <c r="G4" s="396"/>
      <c r="H4" s="396"/>
      <c r="I4" s="397"/>
      <c r="J4" s="310"/>
      <c r="K4" s="234" t="s">
        <v>2</v>
      </c>
      <c r="L4" s="311" t="s">
        <v>11</v>
      </c>
      <c r="M4" s="26"/>
      <c r="N4" s="26"/>
      <c r="O4" s="246" t="s">
        <v>12</v>
      </c>
      <c r="P4" s="27" t="s">
        <v>13</v>
      </c>
      <c r="Q4" s="27" t="s">
        <v>14</v>
      </c>
      <c r="R4" s="28" t="s">
        <v>15</v>
      </c>
      <c r="S4" s="29" t="s">
        <v>16</v>
      </c>
      <c r="U4" s="127"/>
      <c r="V4" s="116"/>
      <c r="W4" s="92"/>
    </row>
    <row r="5" spans="1:24" ht="14.25" customHeight="1">
      <c r="A5" s="15"/>
      <c r="B5" s="181">
        <v>1</v>
      </c>
      <c r="C5" s="369" t="s">
        <v>21</v>
      </c>
      <c r="D5" s="380" t="str">
        <f>I5</f>
        <v>蹴友会</v>
      </c>
      <c r="E5" s="205">
        <v>0.70833333333333337</v>
      </c>
      <c r="F5" s="182"/>
      <c r="G5" s="171" t="s">
        <v>85</v>
      </c>
      <c r="H5" s="172" t="s">
        <v>5</v>
      </c>
      <c r="I5" s="171" t="s">
        <v>38</v>
      </c>
      <c r="J5" s="173"/>
      <c r="K5" s="174" t="str">
        <f>I6</f>
        <v>FC道楽</v>
      </c>
      <c r="L5" s="168"/>
      <c r="M5" s="2"/>
      <c r="N5" s="31"/>
      <c r="O5" s="38"/>
      <c r="P5" s="40"/>
      <c r="Q5" s="40"/>
      <c r="R5" s="43"/>
      <c r="S5" s="32"/>
      <c r="U5" s="118"/>
      <c r="V5" s="116"/>
      <c r="X5" s="20"/>
    </row>
    <row r="6" spans="1:24" ht="14.25" customHeight="1" thickBot="1">
      <c r="A6" s="15"/>
      <c r="B6" s="210">
        <v>45487</v>
      </c>
      <c r="C6" s="370"/>
      <c r="D6" s="381"/>
      <c r="E6" s="277">
        <v>0.78472222222222221</v>
      </c>
      <c r="F6" s="208" t="s">
        <v>141</v>
      </c>
      <c r="G6" s="200" t="s">
        <v>136</v>
      </c>
      <c r="H6" s="177" t="s">
        <v>5</v>
      </c>
      <c r="I6" s="176" t="s">
        <v>158</v>
      </c>
      <c r="J6" s="188" t="s">
        <v>19</v>
      </c>
      <c r="K6" s="178" t="str">
        <f>G5</f>
        <v>徳島大学サッカー部</v>
      </c>
      <c r="L6" s="193"/>
      <c r="M6" s="2"/>
      <c r="N6" s="31"/>
      <c r="O6" s="38"/>
      <c r="P6" s="40"/>
      <c r="Q6" s="40"/>
      <c r="R6" s="43"/>
      <c r="S6" s="32"/>
      <c r="U6" s="118"/>
      <c r="V6" s="116"/>
      <c r="X6" s="20"/>
    </row>
    <row r="7" spans="1:24" ht="14.25" customHeight="1">
      <c r="A7" s="15"/>
      <c r="B7" s="167">
        <f>B5+1</f>
        <v>2</v>
      </c>
      <c r="C7" s="372" t="s">
        <v>138</v>
      </c>
      <c r="D7" s="325" t="str">
        <f>G7</f>
        <v>ＦＣ暁</v>
      </c>
      <c r="E7" s="149">
        <v>0.39583333333333331</v>
      </c>
      <c r="G7" s="124" t="str">
        <f>'2024 (原案)'!K44</f>
        <v>ＦＣ暁</v>
      </c>
      <c r="H7" s="133" t="s">
        <v>5</v>
      </c>
      <c r="I7" s="124" t="str">
        <f>'2024 (原案)'!K38</f>
        <v>吉野クラブ</v>
      </c>
      <c r="J7" s="39"/>
      <c r="K7" s="183" t="str">
        <f>I8</f>
        <v>FC道楽</v>
      </c>
      <c r="L7" s="168"/>
      <c r="N7" s="140"/>
      <c r="O7" s="142"/>
      <c r="P7" s="142"/>
      <c r="Q7" s="141"/>
      <c r="R7" s="157"/>
      <c r="S7" s="32"/>
      <c r="U7" s="128"/>
      <c r="V7" s="116"/>
      <c r="X7" s="20"/>
    </row>
    <row r="8" spans="1:24" ht="14.25" customHeight="1">
      <c r="A8" s="15"/>
      <c r="B8" s="106"/>
      <c r="C8" s="373"/>
      <c r="D8" s="325"/>
      <c r="E8" s="114">
        <v>0.47222222222222227</v>
      </c>
      <c r="G8" s="95" t="str">
        <f>'2024 (原案)'!K25</f>
        <v>蹴友会</v>
      </c>
      <c r="H8" s="131" t="s">
        <v>5</v>
      </c>
      <c r="I8" s="95" t="str">
        <f>'2024 (原案)'!K74</f>
        <v>FC道楽</v>
      </c>
      <c r="J8" s="33"/>
      <c r="K8" s="280" t="str">
        <f>I9</f>
        <v>徳島県庁サッカークラブ</v>
      </c>
      <c r="L8" s="168" t="s">
        <v>26</v>
      </c>
      <c r="N8" s="140"/>
      <c r="O8" s="42"/>
      <c r="P8" s="142"/>
      <c r="Q8" s="141"/>
      <c r="R8" s="157"/>
      <c r="S8" s="32"/>
      <c r="U8" s="128"/>
      <c r="V8" s="116"/>
      <c r="X8" s="20"/>
    </row>
    <row r="9" spans="1:24" ht="14.25" customHeight="1">
      <c r="A9" s="15"/>
      <c r="B9" s="319">
        <v>45501</v>
      </c>
      <c r="C9" s="373"/>
      <c r="D9" s="325"/>
      <c r="E9" s="114">
        <v>0.54861111111111105</v>
      </c>
      <c r="G9" s="95" t="str">
        <f>'2024 (原案)'!K50</f>
        <v>ＦＣ ＮARUTO</v>
      </c>
      <c r="H9" s="131" t="s">
        <v>5</v>
      </c>
      <c r="I9" s="95" t="str">
        <f>'2024 (原案)'!K68</f>
        <v>徳島県庁サッカークラブ</v>
      </c>
      <c r="J9" s="33"/>
      <c r="K9" s="281" t="str">
        <f>I10</f>
        <v>Sorpresa</v>
      </c>
      <c r="L9" s="168" t="s">
        <v>27</v>
      </c>
      <c r="N9" s="143"/>
      <c r="O9" s="42"/>
      <c r="P9" s="142"/>
      <c r="Q9" s="141"/>
      <c r="R9" s="157"/>
      <c r="S9" s="32"/>
      <c r="U9" s="127"/>
      <c r="V9" s="116"/>
      <c r="X9" s="20"/>
    </row>
    <row r="10" spans="1:24" ht="14.25" customHeight="1">
      <c r="A10" s="15"/>
      <c r="B10" s="319"/>
      <c r="C10" s="373"/>
      <c r="D10" s="325"/>
      <c r="E10" s="114">
        <v>0.625</v>
      </c>
      <c r="G10" s="124" t="str">
        <f>'2024 (原案)'!K56</f>
        <v>レッドサンズ</v>
      </c>
      <c r="H10" s="133" t="s">
        <v>5</v>
      </c>
      <c r="I10" s="95" t="str">
        <f>'2024 (原案)'!K32</f>
        <v>Sorpresa</v>
      </c>
      <c r="J10" s="39"/>
      <c r="K10" s="280" t="str">
        <f>I11</f>
        <v>徳島大学サッカー部</v>
      </c>
      <c r="L10" s="168"/>
      <c r="N10" s="143"/>
      <c r="O10" s="42"/>
      <c r="P10" s="142"/>
      <c r="Q10" s="141"/>
      <c r="R10" s="157"/>
      <c r="S10" s="32"/>
      <c r="U10" s="118"/>
      <c r="V10" s="117"/>
      <c r="X10" s="20"/>
    </row>
    <row r="11" spans="1:24" ht="14.25" customHeight="1">
      <c r="A11" s="15"/>
      <c r="B11" s="107"/>
      <c r="C11" s="373"/>
      <c r="D11" s="325"/>
      <c r="E11" s="114">
        <v>0.70138888888888884</v>
      </c>
      <c r="G11" s="95" t="str">
        <f>'2024 (原案)'!K7</f>
        <v>イエローモンキーズ</v>
      </c>
      <c r="H11" s="131" t="s">
        <v>5</v>
      </c>
      <c r="I11" s="95" t="str">
        <f>'2024 (原案)'!K62</f>
        <v>徳島大学サッカー部</v>
      </c>
      <c r="J11" s="33"/>
      <c r="K11" s="282" t="str">
        <f>I12</f>
        <v>F.C.UNITY</v>
      </c>
      <c r="L11" s="168"/>
      <c r="N11" s="143"/>
      <c r="O11" s="144"/>
      <c r="P11" s="142"/>
      <c r="Q11" s="141"/>
      <c r="R11" s="157"/>
      <c r="S11" s="32"/>
      <c r="U11" s="118"/>
      <c r="V11" s="116"/>
      <c r="X11" s="20"/>
    </row>
    <row r="12" spans="1:24" ht="14.25" customHeight="1" thickBot="1">
      <c r="A12" s="15"/>
      <c r="B12" s="279"/>
      <c r="C12" s="398"/>
      <c r="D12" s="381"/>
      <c r="E12" s="184">
        <v>0.77777777777777779</v>
      </c>
      <c r="F12" s="208" t="s">
        <v>141</v>
      </c>
      <c r="G12" s="200" t="str">
        <f>'2024 (原案)'!K19</f>
        <v>N.J</v>
      </c>
      <c r="H12" s="177" t="s">
        <v>5</v>
      </c>
      <c r="I12" s="176" t="str">
        <f>'2024 (原案)'!K13</f>
        <v>F.C.UNITY</v>
      </c>
      <c r="J12" s="278" t="s">
        <v>19</v>
      </c>
      <c r="K12" s="178" t="str">
        <f>G11</f>
        <v>イエローモンキーズ</v>
      </c>
      <c r="L12" s="169"/>
      <c r="N12" s="36"/>
      <c r="O12" s="42"/>
      <c r="P12" s="142"/>
      <c r="Q12" s="141"/>
      <c r="R12" s="157"/>
      <c r="S12" s="32"/>
      <c r="V12" s="116"/>
      <c r="X12" s="20"/>
    </row>
    <row r="13" spans="1:24" ht="14.25" customHeight="1">
      <c r="A13" s="15"/>
      <c r="B13" s="167">
        <f>B7+1</f>
        <v>3</v>
      </c>
      <c r="C13" s="330" t="s">
        <v>21</v>
      </c>
      <c r="D13" s="325" t="str">
        <f>I13</f>
        <v>FC道楽</v>
      </c>
      <c r="E13" s="149">
        <v>0.39583333333333331</v>
      </c>
      <c r="F13" s="149"/>
      <c r="G13" s="124" t="str">
        <f>'2024 (原案)'!K44</f>
        <v>ＦＣ暁</v>
      </c>
      <c r="H13" s="133" t="s">
        <v>5</v>
      </c>
      <c r="I13" s="124" t="str">
        <f>'2024 (原案)'!K74</f>
        <v>FC道楽</v>
      </c>
      <c r="J13" s="39"/>
      <c r="K13" s="281" t="str">
        <f>I14</f>
        <v>ＦＣ ＮARUTO</v>
      </c>
      <c r="L13" s="192"/>
      <c r="N13" s="36"/>
      <c r="O13" s="6"/>
      <c r="P13" s="142"/>
      <c r="Q13" s="141"/>
      <c r="R13" s="157"/>
      <c r="S13" s="32"/>
      <c r="V13" s="116"/>
      <c r="X13" s="20"/>
    </row>
    <row r="14" spans="1:24" ht="14.25" customHeight="1">
      <c r="A14" s="15"/>
      <c r="B14" s="106"/>
      <c r="C14" s="317"/>
      <c r="D14" s="325"/>
      <c r="E14" s="114">
        <v>0.47222222222222227</v>
      </c>
      <c r="F14" s="114"/>
      <c r="G14" s="95" t="str">
        <f>'2024 (原案)'!K32</f>
        <v>Sorpresa</v>
      </c>
      <c r="H14" s="131" t="s">
        <v>5</v>
      </c>
      <c r="I14" s="95" t="str">
        <f>'2024 (原案)'!K50</f>
        <v>ＦＣ ＮARUTO</v>
      </c>
      <c r="J14" s="33"/>
      <c r="K14" s="280" t="str">
        <f>I15</f>
        <v>徳島県庁サッカークラブ</v>
      </c>
      <c r="L14" s="168"/>
      <c r="N14" s="36"/>
      <c r="O14" s="6"/>
      <c r="P14" s="142"/>
      <c r="Q14" s="141"/>
      <c r="R14" s="157"/>
      <c r="S14" s="32"/>
      <c r="V14" s="116"/>
      <c r="X14" s="20"/>
    </row>
    <row r="15" spans="1:24" ht="14.25" customHeight="1">
      <c r="A15" s="15"/>
      <c r="B15" s="319">
        <v>45522</v>
      </c>
      <c r="C15" s="317"/>
      <c r="D15" s="325"/>
      <c r="E15" s="114">
        <v>0.54861111111111105</v>
      </c>
      <c r="F15" s="114"/>
      <c r="G15" s="95" t="str">
        <f>'2024 (原案)'!K7</f>
        <v>イエローモンキーズ</v>
      </c>
      <c r="H15" s="131" t="s">
        <v>5</v>
      </c>
      <c r="I15" s="95" t="str">
        <f>'2024 (原案)'!K68</f>
        <v>徳島県庁サッカークラブ</v>
      </c>
      <c r="J15" s="33"/>
      <c r="K15" s="281" t="str">
        <f>I16</f>
        <v>N.J</v>
      </c>
      <c r="L15" s="168" t="s">
        <v>18</v>
      </c>
      <c r="O15" s="6"/>
      <c r="P15" s="142"/>
      <c r="Q15" s="141"/>
      <c r="R15" s="157"/>
      <c r="S15" s="32"/>
      <c r="U15" s="34"/>
      <c r="V15" s="117"/>
      <c r="X15" s="20"/>
    </row>
    <row r="16" spans="1:24" ht="14.25" customHeight="1">
      <c r="A16" s="15"/>
      <c r="B16" s="319"/>
      <c r="C16" s="317"/>
      <c r="D16" s="325"/>
      <c r="E16" s="114">
        <v>0.625</v>
      </c>
      <c r="F16" s="149"/>
      <c r="G16" s="124" t="str">
        <f>'2024 (原案)'!K62</f>
        <v>徳島大学サッカー部</v>
      </c>
      <c r="H16" s="133" t="s">
        <v>5</v>
      </c>
      <c r="I16" s="124" t="str">
        <f>'2024 (原案)'!K19</f>
        <v>N.J</v>
      </c>
      <c r="J16" s="39"/>
      <c r="K16" s="280" t="str">
        <f>I17</f>
        <v>蹴友会</v>
      </c>
      <c r="L16" s="168" t="s">
        <v>25</v>
      </c>
      <c r="O16" s="6"/>
      <c r="P16" s="142"/>
      <c r="Q16" s="141"/>
      <c r="R16" s="157"/>
      <c r="S16" s="32"/>
      <c r="U16" s="34"/>
      <c r="V16" s="116"/>
      <c r="X16" s="20"/>
    </row>
    <row r="17" spans="1:24" ht="14.25" customHeight="1">
      <c r="A17" s="15"/>
      <c r="B17" s="107"/>
      <c r="C17" s="317"/>
      <c r="D17" s="325"/>
      <c r="E17" s="114">
        <v>0.70138888888888884</v>
      </c>
      <c r="F17" s="149"/>
      <c r="G17" s="95" t="str">
        <f>'2024 (原案)'!K56</f>
        <v>レッドサンズ</v>
      </c>
      <c r="H17" s="131" t="s">
        <v>5</v>
      </c>
      <c r="I17" s="95" t="str">
        <f>'2024 (原案)'!K25</f>
        <v>蹴友会</v>
      </c>
      <c r="J17" s="33"/>
      <c r="K17" s="282" t="str">
        <f>I18</f>
        <v>吉野クラブ</v>
      </c>
      <c r="L17" s="168"/>
      <c r="O17" s="6"/>
      <c r="P17" s="142"/>
      <c r="Q17" s="141"/>
      <c r="R17" s="157"/>
      <c r="S17" s="32"/>
      <c r="U17" s="20"/>
      <c r="V17" s="117"/>
      <c r="X17" s="20"/>
    </row>
    <row r="18" spans="1:24" ht="14.25" customHeight="1" thickBot="1">
      <c r="A18" s="15"/>
      <c r="B18" s="107"/>
      <c r="C18" s="317"/>
      <c r="D18" s="325"/>
      <c r="E18" s="206">
        <v>0.77777777777777779</v>
      </c>
      <c r="F18" s="226" t="s">
        <v>141</v>
      </c>
      <c r="G18" s="201" t="str">
        <f>'2024 (原案)'!K13</f>
        <v>F.C.UNITY</v>
      </c>
      <c r="H18" s="139" t="s">
        <v>5</v>
      </c>
      <c r="I18" s="138" t="str">
        <f>'2024 (原案)'!K38</f>
        <v>吉野クラブ</v>
      </c>
      <c r="J18" s="189" t="s">
        <v>19</v>
      </c>
      <c r="K18" s="283" t="str">
        <f>G17</f>
        <v>レッドサンズ</v>
      </c>
      <c r="L18" s="168"/>
      <c r="O18" s="6"/>
      <c r="P18" s="142"/>
      <c r="Q18" s="141"/>
      <c r="R18" s="157"/>
      <c r="S18" s="32"/>
      <c r="U18" s="20"/>
      <c r="V18" s="116"/>
      <c r="X18" s="20"/>
    </row>
    <row r="19" spans="1:24" ht="14.25" customHeight="1">
      <c r="A19" s="15"/>
      <c r="B19" s="181">
        <f>B13+1</f>
        <v>4</v>
      </c>
      <c r="C19" s="369" t="s">
        <v>21</v>
      </c>
      <c r="D19" s="380" t="str">
        <f>G19</f>
        <v>イエローモンキーズ</v>
      </c>
      <c r="E19" s="182">
        <v>0.39583333333333331</v>
      </c>
      <c r="F19" s="182"/>
      <c r="G19" s="171" t="str">
        <f>'2024 (原案)'!K7</f>
        <v>イエローモンキーズ</v>
      </c>
      <c r="H19" s="172" t="s">
        <v>5</v>
      </c>
      <c r="I19" s="171" t="str">
        <f>'2024 (原案)'!K56</f>
        <v>レッドサンズ</v>
      </c>
      <c r="J19" s="173"/>
      <c r="K19" s="183" t="str">
        <f>I20</f>
        <v>徳島県庁サッカークラブ</v>
      </c>
      <c r="L19" s="302"/>
      <c r="N19" s="36"/>
      <c r="O19" s="42"/>
      <c r="P19" s="142"/>
      <c r="Q19" s="141"/>
      <c r="R19" s="42"/>
      <c r="S19" s="32"/>
      <c r="U19" s="20"/>
      <c r="V19" s="116"/>
      <c r="X19" s="84"/>
    </row>
    <row r="20" spans="1:24" ht="14.25" customHeight="1">
      <c r="A20" s="15"/>
      <c r="B20" s="106"/>
      <c r="C20" s="317"/>
      <c r="D20" s="325"/>
      <c r="E20" s="114">
        <v>0.47222222222222227</v>
      </c>
      <c r="F20" s="149"/>
      <c r="G20" s="95" t="str">
        <f>'2024 (原案)'!K19</f>
        <v>N.J</v>
      </c>
      <c r="H20" s="131" t="s">
        <v>5</v>
      </c>
      <c r="I20" s="95" t="str">
        <f>'2024 (原案)'!K68</f>
        <v>徳島県庁サッカークラブ</v>
      </c>
      <c r="J20" s="33"/>
      <c r="K20" s="280" t="str">
        <f>I21</f>
        <v>FC道楽</v>
      </c>
      <c r="L20" s="168"/>
      <c r="N20" s="36"/>
      <c r="O20" s="6"/>
      <c r="P20" s="142"/>
      <c r="Q20" s="157"/>
      <c r="R20" s="32"/>
      <c r="S20" s="20"/>
      <c r="U20" s="116"/>
      <c r="W20" s="20"/>
      <c r="X20" s="20"/>
    </row>
    <row r="21" spans="1:24" ht="14.25" customHeight="1">
      <c r="A21" s="15"/>
      <c r="B21" s="319">
        <v>45529</v>
      </c>
      <c r="C21" s="317"/>
      <c r="D21" s="325"/>
      <c r="E21" s="114">
        <v>0.54861111111111105</v>
      </c>
      <c r="F21" s="114"/>
      <c r="G21" s="95" t="str">
        <f>'2024 (原案)'!K13</f>
        <v>F.C.UNITY</v>
      </c>
      <c r="H21" s="131" t="s">
        <v>5</v>
      </c>
      <c r="I21" s="95" t="str">
        <f>'2024 (原案)'!K74</f>
        <v>FC道楽</v>
      </c>
      <c r="J21" s="33"/>
      <c r="K21" s="281" t="str">
        <f>I22</f>
        <v>吉野クラブ</v>
      </c>
      <c r="L21" s="168" t="s">
        <v>59</v>
      </c>
      <c r="O21" s="6"/>
      <c r="P21" s="142"/>
      <c r="Q21" s="157"/>
      <c r="R21" s="32"/>
      <c r="S21" s="20"/>
      <c r="U21" s="34"/>
      <c r="W21" s="20"/>
      <c r="X21" s="20"/>
    </row>
    <row r="22" spans="1:24" ht="14.25" customHeight="1">
      <c r="A22" s="15"/>
      <c r="B22" s="319"/>
      <c r="C22" s="317"/>
      <c r="D22" s="325"/>
      <c r="E22" s="114">
        <v>0.625</v>
      </c>
      <c r="F22" s="114"/>
      <c r="G22" s="124" t="str">
        <f>'2024 (原案)'!K50</f>
        <v>ＦＣ ＮARUTO</v>
      </c>
      <c r="H22" s="133" t="s">
        <v>5</v>
      </c>
      <c r="I22" s="124" t="str">
        <f>'2024 (原案)'!K38</f>
        <v>吉野クラブ</v>
      </c>
      <c r="J22" s="39"/>
      <c r="K22" s="280" t="str">
        <f>I23</f>
        <v>Sorpresa</v>
      </c>
      <c r="L22" s="168" t="s">
        <v>90</v>
      </c>
      <c r="O22" s="6"/>
      <c r="P22" s="142"/>
      <c r="Q22" s="157"/>
      <c r="R22" s="32"/>
      <c r="S22" s="20"/>
      <c r="U22" s="34"/>
      <c r="W22" s="20"/>
      <c r="X22" s="20"/>
    </row>
    <row r="23" spans="1:24" ht="14.25" customHeight="1">
      <c r="A23" s="15"/>
      <c r="B23" s="107"/>
      <c r="C23" s="317"/>
      <c r="D23" s="325"/>
      <c r="E23" s="114">
        <v>0.70138888888888884</v>
      </c>
      <c r="F23" s="114"/>
      <c r="G23" s="95" t="str">
        <f>'2024 (原案)'!K25</f>
        <v>蹴友会</v>
      </c>
      <c r="H23" s="131" t="s">
        <v>5</v>
      </c>
      <c r="I23" s="95" t="str">
        <f>'2024 (原案)'!K32</f>
        <v>Sorpresa</v>
      </c>
      <c r="J23" s="49"/>
      <c r="K23" s="282" t="str">
        <f>I24</f>
        <v>ＦＣ暁</v>
      </c>
      <c r="L23" s="168"/>
      <c r="N23" s="36"/>
      <c r="O23" s="6"/>
      <c r="P23" s="142"/>
      <c r="Q23" s="157"/>
      <c r="R23" s="32"/>
      <c r="S23" s="20"/>
      <c r="U23" s="116"/>
      <c r="W23" s="20"/>
      <c r="X23" s="20"/>
    </row>
    <row r="24" spans="1:24" ht="14.25" customHeight="1" thickBot="1">
      <c r="A24" s="15"/>
      <c r="B24" s="279"/>
      <c r="C24" s="379"/>
      <c r="D24" s="381"/>
      <c r="E24" s="184">
        <v>0.77777777777777779</v>
      </c>
      <c r="F24" s="208" t="s">
        <v>141</v>
      </c>
      <c r="G24" s="200" t="str">
        <f>'2024 (原案)'!K62</f>
        <v>徳島大学サッカー部</v>
      </c>
      <c r="H24" s="177" t="s">
        <v>5</v>
      </c>
      <c r="I24" s="176" t="str">
        <f>'2024 (原案)'!K44</f>
        <v>ＦＣ暁</v>
      </c>
      <c r="J24" s="188" t="s">
        <v>19</v>
      </c>
      <c r="K24" s="178" t="str">
        <f>G23</f>
        <v>蹴友会</v>
      </c>
      <c r="L24" s="286"/>
      <c r="N24" s="36"/>
      <c r="O24" s="6"/>
      <c r="P24" s="142"/>
      <c r="Q24" s="157"/>
      <c r="R24" s="32"/>
      <c r="S24" s="20"/>
      <c r="U24" s="116"/>
      <c r="W24" s="20"/>
      <c r="X24" s="20"/>
    </row>
    <row r="25" spans="1:24" ht="18" customHeight="1" thickBot="1">
      <c r="A25" s="15"/>
      <c r="B25" s="285">
        <v>45533</v>
      </c>
      <c r="C25" s="389" t="s">
        <v>23</v>
      </c>
      <c r="D25" s="390"/>
      <c r="E25" s="284" t="s">
        <v>24</v>
      </c>
      <c r="F25" s="284"/>
      <c r="G25" s="391" t="s">
        <v>40</v>
      </c>
      <c r="H25" s="392"/>
      <c r="I25" s="393"/>
      <c r="J25" s="391" t="s">
        <v>8</v>
      </c>
      <c r="K25" s="392"/>
      <c r="L25" s="394"/>
      <c r="O25" s="42"/>
      <c r="P25" s="142"/>
      <c r="Q25" s="157"/>
      <c r="R25" s="32"/>
      <c r="S25" s="20"/>
      <c r="U25" s="116"/>
      <c r="W25" s="20"/>
      <c r="X25" s="20"/>
    </row>
    <row r="26" spans="1:24" ht="14.25" customHeight="1">
      <c r="A26" s="15"/>
      <c r="B26" s="167">
        <f>B19+1</f>
        <v>5</v>
      </c>
      <c r="C26" s="330" t="s">
        <v>21</v>
      </c>
      <c r="D26" s="325" t="str">
        <f>G26</f>
        <v>レッドサンズ</v>
      </c>
      <c r="E26" s="149">
        <v>0.39583333333333331</v>
      </c>
      <c r="F26" s="149"/>
      <c r="G26" s="253" t="str">
        <f>'2024 (原案)'!K56</f>
        <v>レッドサンズ</v>
      </c>
      <c r="H26" s="250" t="s">
        <v>5</v>
      </c>
      <c r="I26" s="253" t="str">
        <f>'2024 (原案)'!K44</f>
        <v>ＦＣ暁</v>
      </c>
      <c r="J26" s="254"/>
      <c r="K26" s="263" t="str">
        <f>I27</f>
        <v>Sorpresa</v>
      </c>
      <c r="L26" s="168"/>
      <c r="O26" s="6"/>
      <c r="P26" s="142"/>
      <c r="Q26" s="157"/>
      <c r="R26" s="32"/>
      <c r="S26" s="20"/>
      <c r="U26" s="116"/>
      <c r="W26" s="20"/>
      <c r="X26" s="20"/>
    </row>
    <row r="27" spans="1:24" ht="14.25" customHeight="1">
      <c r="A27" s="15"/>
      <c r="B27" s="106"/>
      <c r="C27" s="317"/>
      <c r="D27" s="325"/>
      <c r="E27" s="114">
        <v>0.47222222222222227</v>
      </c>
      <c r="F27" s="114"/>
      <c r="G27" s="249" t="str">
        <f>'2024 (原案)'!K38</f>
        <v>吉野クラブ</v>
      </c>
      <c r="H27" s="252" t="s">
        <v>5</v>
      </c>
      <c r="I27" s="249" t="str">
        <f>'2024 (原案)'!K32</f>
        <v>Sorpresa</v>
      </c>
      <c r="J27" s="251"/>
      <c r="K27" s="288" t="str">
        <f>I28</f>
        <v>蹴友会</v>
      </c>
      <c r="L27" s="168"/>
      <c r="N27" s="36"/>
      <c r="O27" s="42"/>
      <c r="P27" s="142"/>
      <c r="Q27" s="157"/>
      <c r="R27" s="32"/>
      <c r="S27" s="20"/>
      <c r="U27" s="117"/>
      <c r="V27" s="73"/>
      <c r="W27" s="20"/>
      <c r="X27" s="20"/>
    </row>
    <row r="28" spans="1:24" ht="14.25" customHeight="1">
      <c r="A28" s="15"/>
      <c r="B28" s="319">
        <v>45543</v>
      </c>
      <c r="C28" s="317"/>
      <c r="D28" s="325"/>
      <c r="E28" s="114">
        <v>0.54861111111111105</v>
      </c>
      <c r="F28" s="114"/>
      <c r="G28" s="249" t="str">
        <f>'2024 (原案)'!K13</f>
        <v>F.C.UNITY</v>
      </c>
      <c r="H28" s="252" t="s">
        <v>5</v>
      </c>
      <c r="I28" s="249" t="str">
        <f>'2024 (原案)'!K25</f>
        <v>蹴友会</v>
      </c>
      <c r="J28" s="251"/>
      <c r="K28" s="289" t="str">
        <f>I29</f>
        <v>FC道楽</v>
      </c>
      <c r="L28" s="168" t="s">
        <v>38</v>
      </c>
      <c r="N28" s="36"/>
      <c r="O28" s="42"/>
      <c r="P28" s="141"/>
      <c r="Q28" s="157"/>
      <c r="R28" s="32"/>
      <c r="S28" s="20"/>
      <c r="U28" s="116"/>
      <c r="W28" s="20"/>
      <c r="X28" s="20"/>
    </row>
    <row r="29" spans="1:24" ht="14.25" customHeight="1">
      <c r="A29" s="15"/>
      <c r="B29" s="319"/>
      <c r="C29" s="317"/>
      <c r="D29" s="325"/>
      <c r="E29" s="114">
        <v>0.625</v>
      </c>
      <c r="F29" s="149"/>
      <c r="G29" s="253" t="str">
        <f>'2024 (原案)'!K68</f>
        <v>徳島県庁サッカークラブ</v>
      </c>
      <c r="H29" s="250" t="s">
        <v>5</v>
      </c>
      <c r="I29" s="253" t="str">
        <f>'2024 (原案)'!K74</f>
        <v>FC道楽</v>
      </c>
      <c r="J29" s="254"/>
      <c r="K29" s="288" t="str">
        <f>I30</f>
        <v>徳島大学サッカー部</v>
      </c>
      <c r="L29" s="168" t="s">
        <v>39</v>
      </c>
      <c r="N29" s="48"/>
      <c r="O29" s="42"/>
      <c r="P29" s="142"/>
      <c r="Q29" s="141"/>
      <c r="R29" s="157"/>
      <c r="S29" s="20"/>
      <c r="U29" s="116"/>
      <c r="W29" s="20"/>
      <c r="X29" s="20"/>
    </row>
    <row r="30" spans="1:24" ht="14.25" customHeight="1">
      <c r="A30" s="15"/>
      <c r="B30" s="107"/>
      <c r="C30" s="317"/>
      <c r="D30" s="325"/>
      <c r="E30" s="114">
        <v>0.70138888888888884</v>
      </c>
      <c r="F30" s="114"/>
      <c r="G30" s="249" t="str">
        <f>'2024 (原案)'!K50</f>
        <v>ＦＣ ＮARUTO</v>
      </c>
      <c r="H30" s="252" t="s">
        <v>5</v>
      </c>
      <c r="I30" s="249" t="str">
        <f>'2024 (原案)'!K62</f>
        <v>徳島大学サッカー部</v>
      </c>
      <c r="J30" s="255"/>
      <c r="K30" s="290" t="str">
        <f>I31</f>
        <v>N.J</v>
      </c>
      <c r="L30" s="293" t="s">
        <v>145</v>
      </c>
      <c r="N30" s="36"/>
      <c r="O30" s="42"/>
      <c r="P30" s="142"/>
      <c r="Q30" s="141"/>
      <c r="R30" s="157"/>
      <c r="S30" s="20"/>
      <c r="U30" s="116"/>
      <c r="W30" s="20"/>
      <c r="X30" s="20"/>
    </row>
    <row r="31" spans="1:24" ht="14.25" customHeight="1" thickBot="1">
      <c r="A31" s="15"/>
      <c r="B31" s="107"/>
      <c r="C31" s="317"/>
      <c r="D31" s="325"/>
      <c r="E31" s="206">
        <v>0.77777777777777779</v>
      </c>
      <c r="F31" s="226" t="s">
        <v>141</v>
      </c>
      <c r="G31" s="287" t="str">
        <f>'2024 (原案)'!K7</f>
        <v>イエローモンキーズ</v>
      </c>
      <c r="H31" s="257" t="s">
        <v>5</v>
      </c>
      <c r="I31" s="256" t="str">
        <f>'2024 (原案)'!K19</f>
        <v>N.J</v>
      </c>
      <c r="J31" s="274" t="s">
        <v>19</v>
      </c>
      <c r="K31" s="272" t="str">
        <f>G30</f>
        <v>ＦＣ ＮARUTO</v>
      </c>
      <c r="L31" s="168"/>
      <c r="N31" s="36"/>
      <c r="O31" s="42"/>
      <c r="P31" s="42"/>
      <c r="Q31" s="141"/>
      <c r="R31" s="157"/>
      <c r="S31" s="20"/>
      <c r="U31" s="116"/>
      <c r="W31" s="20"/>
      <c r="X31" s="20"/>
    </row>
    <row r="32" spans="1:24" ht="14.25" customHeight="1">
      <c r="A32" s="15"/>
      <c r="B32" s="181">
        <f>B26+1</f>
        <v>6</v>
      </c>
      <c r="C32" s="369" t="s">
        <v>21</v>
      </c>
      <c r="D32" s="380" t="str">
        <f>G32</f>
        <v>N.J</v>
      </c>
      <c r="E32" s="182">
        <v>0.39583333333333331</v>
      </c>
      <c r="F32" s="182"/>
      <c r="G32" s="260" t="str">
        <f>'2024 (原案)'!K19</f>
        <v>N.J</v>
      </c>
      <c r="H32" s="261" t="s">
        <v>5</v>
      </c>
      <c r="I32" s="260" t="str">
        <f>'2024 (原案)'!K32</f>
        <v>Sorpresa</v>
      </c>
      <c r="J32" s="262"/>
      <c r="K32" s="263" t="str">
        <f>I33</f>
        <v>蹴友会</v>
      </c>
      <c r="L32" s="192"/>
      <c r="N32" s="36"/>
      <c r="O32" s="42"/>
      <c r="P32" s="148"/>
      <c r="Q32" s="141"/>
      <c r="R32" s="157"/>
      <c r="S32" s="20"/>
      <c r="U32" s="116"/>
      <c r="W32" s="20"/>
      <c r="X32" s="20"/>
    </row>
    <row r="33" spans="1:24" ht="14.25" customHeight="1">
      <c r="A33" s="15"/>
      <c r="B33" s="106"/>
      <c r="C33" s="330"/>
      <c r="D33" s="325"/>
      <c r="E33" s="114">
        <v>0.47222222222222227</v>
      </c>
      <c r="F33" s="114"/>
      <c r="G33" s="253" t="str">
        <f>'2024 (原案)'!K50</f>
        <v>ＦＣ ＮARUTO</v>
      </c>
      <c r="H33" s="252" t="s">
        <v>5</v>
      </c>
      <c r="I33" s="253" t="str">
        <f>'2024 (原案)'!K25</f>
        <v>蹴友会</v>
      </c>
      <c r="J33" s="275"/>
      <c r="K33" s="288" t="str">
        <f>I34</f>
        <v>イエローモンキーズ</v>
      </c>
      <c r="L33" s="168"/>
      <c r="O33" s="42"/>
      <c r="P33" s="142"/>
      <c r="Q33" s="141"/>
      <c r="R33" s="157"/>
      <c r="S33" s="20"/>
      <c r="U33" s="116"/>
      <c r="V33" s="119"/>
      <c r="W33" s="20"/>
      <c r="X33" s="20"/>
    </row>
    <row r="34" spans="1:24" ht="14.25" customHeight="1">
      <c r="A34" s="15"/>
      <c r="B34" s="319">
        <v>45550</v>
      </c>
      <c r="C34" s="330"/>
      <c r="D34" s="325"/>
      <c r="E34" s="114">
        <v>0.54861111111111105</v>
      </c>
      <c r="F34" s="114"/>
      <c r="G34" s="249" t="str">
        <f>'2024 (原案)'!K74</f>
        <v>FC道楽</v>
      </c>
      <c r="H34" s="252" t="s">
        <v>5</v>
      </c>
      <c r="I34" s="253" t="str">
        <f>'2024 (原案)'!K7</f>
        <v>イエローモンキーズ</v>
      </c>
      <c r="J34" s="255"/>
      <c r="K34" s="289" t="str">
        <f>I35</f>
        <v>徳島大学サッカー部</v>
      </c>
      <c r="L34" s="168" t="s">
        <v>136</v>
      </c>
      <c r="O34" s="42"/>
      <c r="P34" s="142"/>
      <c r="Q34" s="141"/>
      <c r="R34" s="157"/>
      <c r="S34" s="20"/>
      <c r="U34" s="116"/>
      <c r="V34" s="89"/>
      <c r="W34" s="20"/>
      <c r="X34" s="20"/>
    </row>
    <row r="35" spans="1:24" ht="14.25" customHeight="1">
      <c r="A35" s="15"/>
      <c r="B35" s="319"/>
      <c r="C35" s="330"/>
      <c r="D35" s="325"/>
      <c r="E35" s="114">
        <v>0.625</v>
      </c>
      <c r="F35" s="149"/>
      <c r="G35" s="249" t="str">
        <f>'2024 (原案)'!K13</f>
        <v>F.C.UNITY</v>
      </c>
      <c r="H35" s="252" t="s">
        <v>5</v>
      </c>
      <c r="I35" s="249" t="str">
        <f>'2024 (原案)'!K62</f>
        <v>徳島大学サッカー部</v>
      </c>
      <c r="J35" s="251"/>
      <c r="K35" s="288" t="str">
        <f>I36</f>
        <v>ＦＣ暁</v>
      </c>
      <c r="L35" s="168" t="s">
        <v>154</v>
      </c>
      <c r="O35" s="42"/>
      <c r="P35" s="142"/>
      <c r="Q35" s="157"/>
      <c r="R35" s="32"/>
      <c r="S35" s="20"/>
      <c r="U35" s="116"/>
      <c r="W35" s="20"/>
      <c r="X35" s="20"/>
    </row>
    <row r="36" spans="1:24" ht="14.25" customHeight="1">
      <c r="A36" s="15"/>
      <c r="B36" s="107"/>
      <c r="C36" s="330"/>
      <c r="D36" s="325"/>
      <c r="E36" s="114">
        <v>0.70138888888888884</v>
      </c>
      <c r="F36" s="114"/>
      <c r="G36" s="249" t="str">
        <f>'2024 (原案)'!K68</f>
        <v>徳島県庁サッカークラブ</v>
      </c>
      <c r="H36" s="252" t="s">
        <v>5</v>
      </c>
      <c r="I36" s="249" t="str">
        <f>'2024 (原案)'!K44</f>
        <v>ＦＣ暁</v>
      </c>
      <c r="J36" s="251"/>
      <c r="K36" s="290" t="str">
        <f>I37</f>
        <v>吉野クラブ</v>
      </c>
      <c r="L36" s="168"/>
      <c r="N36" s="36"/>
      <c r="O36" s="42"/>
      <c r="P36" s="142"/>
      <c r="Q36" s="157"/>
      <c r="R36" s="32"/>
      <c r="S36" s="20"/>
      <c r="U36" s="116"/>
      <c r="W36" s="20"/>
      <c r="X36" s="20"/>
    </row>
    <row r="37" spans="1:24" ht="14.25" customHeight="1" thickBot="1">
      <c r="A37" s="15"/>
      <c r="B37" s="245"/>
      <c r="C37" s="370"/>
      <c r="D37" s="381"/>
      <c r="E37" s="184">
        <v>0.77777777777777779</v>
      </c>
      <c r="F37" s="208" t="s">
        <v>141</v>
      </c>
      <c r="G37" s="264" t="str">
        <f>'2024 (原案)'!K56</f>
        <v>レッドサンズ</v>
      </c>
      <c r="H37" s="265" t="s">
        <v>5</v>
      </c>
      <c r="I37" s="266" t="str">
        <f>'2024 (原案)'!K38</f>
        <v>吉野クラブ</v>
      </c>
      <c r="J37" s="291" t="s">
        <v>19</v>
      </c>
      <c r="K37" s="292" t="str">
        <f>G36</f>
        <v>徳島県庁サッカークラブ</v>
      </c>
      <c r="L37" s="169"/>
      <c r="N37" s="36"/>
      <c r="O37" s="42"/>
      <c r="P37" s="142"/>
      <c r="Q37" s="157"/>
      <c r="R37" s="32"/>
      <c r="S37" s="20"/>
      <c r="U37" s="116"/>
      <c r="W37" s="20"/>
      <c r="X37" s="20"/>
    </row>
    <row r="38" spans="1:24" ht="14.25" customHeight="1">
      <c r="A38" s="15"/>
      <c r="B38" s="244" t="s">
        <v>162</v>
      </c>
      <c r="C38" s="369" t="s">
        <v>21</v>
      </c>
      <c r="D38" s="380" t="str">
        <f>I38</f>
        <v>徳島県庁サッカークラブ</v>
      </c>
      <c r="E38" s="222">
        <v>0.39583333333333331</v>
      </c>
      <c r="F38" s="222"/>
      <c r="G38" s="253" t="str">
        <f>'2024 (原案)'!K38</f>
        <v>吉野クラブ</v>
      </c>
      <c r="H38" s="250" t="s">
        <v>5</v>
      </c>
      <c r="I38" s="253" t="str">
        <f>'2024 (原案)'!K68</f>
        <v>徳島県庁サッカークラブ</v>
      </c>
      <c r="J38" s="254"/>
      <c r="K38" s="263" t="str">
        <f>I39</f>
        <v>N.J</v>
      </c>
      <c r="L38" s="168"/>
      <c r="M38" s="2"/>
      <c r="N38" s="36"/>
      <c r="O38" s="38"/>
      <c r="P38" s="40"/>
      <c r="Q38" s="40"/>
      <c r="R38" s="43"/>
      <c r="S38" s="32"/>
      <c r="U38" s="118"/>
      <c r="V38" s="116"/>
      <c r="X38" s="20"/>
    </row>
    <row r="39" spans="1:24" ht="14.25" customHeight="1">
      <c r="A39" s="15"/>
      <c r="B39" s="247"/>
      <c r="C39" s="330"/>
      <c r="D39" s="325"/>
      <c r="E39" s="303">
        <v>0.47222222222222227</v>
      </c>
      <c r="F39" s="223"/>
      <c r="G39" s="256" t="str">
        <f>'2024 (原案)'!K44</f>
        <v>ＦＣ暁</v>
      </c>
      <c r="H39" s="257" t="s">
        <v>5</v>
      </c>
      <c r="I39" s="256" t="str">
        <f>'2024 (原案)'!K19</f>
        <v>N.J</v>
      </c>
      <c r="J39" s="255"/>
      <c r="K39" s="288" t="str">
        <f>I40</f>
        <v>レッドサンズ</v>
      </c>
      <c r="L39" s="168"/>
      <c r="M39" s="2"/>
      <c r="N39" s="31"/>
      <c r="O39" s="42"/>
      <c r="P39" s="144"/>
      <c r="Q39" s="141"/>
      <c r="R39" s="157"/>
      <c r="S39" s="32"/>
      <c r="U39" s="118"/>
      <c r="V39" s="116"/>
      <c r="X39" s="20"/>
    </row>
    <row r="40" spans="1:24" ht="14.25" customHeight="1">
      <c r="A40" s="15"/>
      <c r="B40" s="247">
        <v>45557</v>
      </c>
      <c r="C40" s="330"/>
      <c r="D40" s="325"/>
      <c r="E40" s="303">
        <v>0.54861111111111105</v>
      </c>
      <c r="F40" s="222"/>
      <c r="G40" s="249" t="str">
        <f>'2024 (原案)'!K13</f>
        <v>F.C.UNITY</v>
      </c>
      <c r="H40" s="252" t="s">
        <v>5</v>
      </c>
      <c r="I40" s="249" t="str">
        <f>'2024 (原案)'!K56</f>
        <v>レッドサンズ</v>
      </c>
      <c r="J40" s="251"/>
      <c r="K40" s="289" t="str">
        <f>I41</f>
        <v>ＦＣ ＮARUTO</v>
      </c>
      <c r="L40" s="168" t="s">
        <v>6</v>
      </c>
      <c r="M40" s="2"/>
      <c r="N40" s="140"/>
      <c r="O40" s="42"/>
      <c r="P40" s="144"/>
      <c r="Q40" s="141"/>
      <c r="R40" s="157"/>
      <c r="S40" s="32"/>
      <c r="U40" s="127"/>
      <c r="V40" s="116"/>
      <c r="W40" s="72"/>
      <c r="X40" s="20"/>
    </row>
    <row r="41" spans="1:24" ht="14.25" customHeight="1" thickBot="1">
      <c r="A41" s="15"/>
      <c r="B41" s="221"/>
      <c r="C41" s="370"/>
      <c r="D41" s="381"/>
      <c r="E41" s="304">
        <v>0.625</v>
      </c>
      <c r="F41" s="226" t="s">
        <v>141</v>
      </c>
      <c r="G41" s="258" t="str">
        <f>'2024 (原案)'!K7</f>
        <v>イエローモンキーズ</v>
      </c>
      <c r="H41" s="257" t="s">
        <v>5</v>
      </c>
      <c r="I41" s="256" t="str">
        <f>'2024 (原案)'!K50</f>
        <v>ＦＣ ＮARUTO</v>
      </c>
      <c r="J41" s="259" t="s">
        <v>19</v>
      </c>
      <c r="K41" s="268" t="str">
        <f>G40</f>
        <v>F.C.UNITY</v>
      </c>
      <c r="L41" s="168" t="s">
        <v>160</v>
      </c>
      <c r="M41" s="2"/>
      <c r="N41" s="140"/>
      <c r="O41" s="142"/>
      <c r="P41" s="142"/>
      <c r="Q41" s="141"/>
      <c r="R41" s="157"/>
      <c r="S41" s="127"/>
      <c r="U41" s="118"/>
      <c r="V41" s="116"/>
      <c r="X41" s="20"/>
    </row>
    <row r="42" spans="1:24" ht="14.25" customHeight="1">
      <c r="A42" s="15"/>
      <c r="B42" s="181" t="s">
        <v>164</v>
      </c>
      <c r="C42" s="387" t="s">
        <v>166</v>
      </c>
      <c r="D42" s="380" t="str">
        <f>G42</f>
        <v>蹴友会</v>
      </c>
      <c r="E42" s="205">
        <v>0.70833333333333337</v>
      </c>
      <c r="F42" s="205"/>
      <c r="G42" s="260" t="str">
        <f>'2024 (原案)'!K25</f>
        <v>蹴友会</v>
      </c>
      <c r="H42" s="261" t="s">
        <v>36</v>
      </c>
      <c r="I42" s="260" t="str">
        <f>'2024 (原案)'!K19</f>
        <v>N.J</v>
      </c>
      <c r="J42" s="262"/>
      <c r="K42" s="263" t="str">
        <f>I43</f>
        <v>F.C.UNITY</v>
      </c>
      <c r="L42" s="168"/>
      <c r="O42" s="42"/>
      <c r="P42" s="142"/>
      <c r="Q42" s="141"/>
      <c r="R42" s="157"/>
      <c r="S42" s="20"/>
      <c r="U42" s="116"/>
      <c r="W42" s="20"/>
      <c r="X42" s="20"/>
    </row>
    <row r="43" spans="1:24" ht="14.25" customHeight="1" thickBot="1">
      <c r="A43" s="15"/>
      <c r="B43" s="210">
        <v>45571</v>
      </c>
      <c r="C43" s="388"/>
      <c r="D43" s="381"/>
      <c r="E43" s="277">
        <v>0.78472222222222221</v>
      </c>
      <c r="F43" s="208" t="s">
        <v>141</v>
      </c>
      <c r="G43" s="264" t="str">
        <f>'2024 (原案)'!K7</f>
        <v>イエローモンキーズ</v>
      </c>
      <c r="H43" s="265" t="s">
        <v>5</v>
      </c>
      <c r="I43" s="266" t="str">
        <f>'2024 (原案)'!K13</f>
        <v>F.C.UNITY</v>
      </c>
      <c r="J43" s="267" t="s">
        <v>19</v>
      </c>
      <c r="K43" s="268" t="str">
        <f>'2024採用案 (修正案)'!I42</f>
        <v>N.J</v>
      </c>
      <c r="L43" s="241"/>
      <c r="O43" s="42"/>
      <c r="P43" s="142"/>
      <c r="Q43" s="141"/>
      <c r="R43" s="157"/>
      <c r="S43" s="20"/>
      <c r="U43" s="117"/>
      <c r="V43" s="120"/>
      <c r="W43" s="20"/>
      <c r="X43" s="20"/>
    </row>
    <row r="44" spans="1:24" ht="14.25" customHeight="1">
      <c r="A44" s="15"/>
      <c r="B44" s="232" t="s">
        <v>165</v>
      </c>
      <c r="C44" s="369" t="s">
        <v>93</v>
      </c>
      <c r="D44" s="384" t="str">
        <f>G44</f>
        <v>ＦＣ ＮARUTO</v>
      </c>
      <c r="E44" s="306">
        <v>0.72222222222222221</v>
      </c>
      <c r="F44" s="229"/>
      <c r="G44" s="260" t="str">
        <f>'2024 (原案)'!K50</f>
        <v>ＦＣ ＮARUTO</v>
      </c>
      <c r="H44" s="261" t="s">
        <v>5</v>
      </c>
      <c r="I44" s="260" t="str">
        <f>'2024 (原案)'!K44</f>
        <v>ＦＣ暁</v>
      </c>
      <c r="J44" s="262"/>
      <c r="K44" s="263" t="str">
        <f>I45</f>
        <v>レッドサンズ</v>
      </c>
      <c r="L44" s="168"/>
      <c r="O44" s="42"/>
      <c r="P44" s="142"/>
      <c r="Q44" s="141"/>
      <c r="R44" s="157"/>
      <c r="S44" s="20"/>
      <c r="U44" s="116"/>
      <c r="W44" s="20"/>
      <c r="X44" s="20"/>
    </row>
    <row r="45" spans="1:24" ht="14.25" customHeight="1" thickBot="1">
      <c r="A45" s="15"/>
      <c r="B45" s="248">
        <v>45205</v>
      </c>
      <c r="C45" s="330"/>
      <c r="D45" s="385"/>
      <c r="E45" s="307">
        <v>0.79861111111111116</v>
      </c>
      <c r="F45" s="208" t="s">
        <v>141</v>
      </c>
      <c r="G45" s="269" t="str">
        <f>'2024 (原案)'!K68</f>
        <v>徳島県庁サッカークラブ</v>
      </c>
      <c r="H45" s="265" t="s">
        <v>5</v>
      </c>
      <c r="I45" s="270" t="str">
        <f>'2024 (原案)'!K56</f>
        <v>レッドサンズ</v>
      </c>
      <c r="J45" s="267" t="s">
        <v>19</v>
      </c>
      <c r="K45" s="268" t="str">
        <f>'2024採用案 (修正案)'!I44</f>
        <v>ＦＣ暁</v>
      </c>
      <c r="L45" s="168"/>
      <c r="O45" s="42"/>
      <c r="P45" s="142"/>
      <c r="Q45" s="141"/>
      <c r="R45" s="157"/>
      <c r="S45" s="20"/>
      <c r="U45" s="116"/>
      <c r="W45" s="20"/>
      <c r="X45" s="20"/>
    </row>
    <row r="46" spans="1:24" ht="14.25" customHeight="1">
      <c r="A46" s="15"/>
      <c r="B46" s="232" t="s">
        <v>167</v>
      </c>
      <c r="C46" s="369" t="s">
        <v>168</v>
      </c>
      <c r="D46" s="384" t="str">
        <f>G46</f>
        <v>吉野クラブ</v>
      </c>
      <c r="E46" s="306">
        <v>0.72222222222222221</v>
      </c>
      <c r="F46" s="229"/>
      <c r="G46" s="260" t="str">
        <f>'2024 (原案)'!K38</f>
        <v>吉野クラブ</v>
      </c>
      <c r="H46" s="261" t="s">
        <v>5</v>
      </c>
      <c r="I46" s="260" t="str">
        <f>'2024 (原案)'!K74</f>
        <v>FC道楽</v>
      </c>
      <c r="J46" s="262"/>
      <c r="K46" s="271" t="str">
        <f>I47</f>
        <v>徳島大学サッカー部</v>
      </c>
      <c r="L46" s="34" t="s">
        <v>57</v>
      </c>
      <c r="N46" s="36"/>
      <c r="O46" s="42"/>
      <c r="P46" s="142"/>
      <c r="Q46" s="141"/>
      <c r="R46" s="157"/>
      <c r="S46" s="20"/>
      <c r="U46" s="116"/>
      <c r="W46" s="20"/>
      <c r="X46" s="20"/>
    </row>
    <row r="47" spans="1:24" ht="14.25" customHeight="1" thickBot="1">
      <c r="A47" s="15"/>
      <c r="B47" s="305">
        <v>45578</v>
      </c>
      <c r="C47" s="370"/>
      <c r="D47" s="385"/>
      <c r="E47" s="307">
        <v>0.79861111111111116</v>
      </c>
      <c r="F47" s="208" t="s">
        <v>141</v>
      </c>
      <c r="G47" s="264" t="str">
        <f>'2024 (原案)'!K32</f>
        <v>Sorpresa</v>
      </c>
      <c r="H47" s="265" t="s">
        <v>36</v>
      </c>
      <c r="I47" s="266" t="str">
        <f>'2024 (原案)'!K62</f>
        <v>徳島大学サッカー部</v>
      </c>
      <c r="J47" s="267" t="s">
        <v>19</v>
      </c>
      <c r="K47" s="272" t="str">
        <f>I46</f>
        <v>FC道楽</v>
      </c>
      <c r="L47" s="34" t="s">
        <v>60</v>
      </c>
      <c r="N47" s="36"/>
      <c r="O47" s="42"/>
      <c r="P47" s="142"/>
      <c r="Q47" s="141"/>
      <c r="R47" s="157"/>
      <c r="S47" s="20"/>
      <c r="U47" s="116"/>
      <c r="W47" s="20"/>
      <c r="X47" s="20"/>
    </row>
    <row r="48" spans="1:24" ht="14.25" customHeight="1">
      <c r="A48" s="15"/>
      <c r="B48" s="167">
        <f>B32+2</f>
        <v>8</v>
      </c>
      <c r="C48" s="386" t="s">
        <v>166</v>
      </c>
      <c r="D48" s="324" t="str">
        <f>G48</f>
        <v>FC道楽</v>
      </c>
      <c r="E48" s="149">
        <v>0.39583333333333331</v>
      </c>
      <c r="F48" s="149"/>
      <c r="G48" s="153" t="str">
        <f>'2024 (原案)'!K74</f>
        <v>FC道楽</v>
      </c>
      <c r="H48" s="154" t="s">
        <v>5</v>
      </c>
      <c r="I48" s="153" t="str">
        <f>'2024 (原案)'!K56</f>
        <v>レッドサンズ</v>
      </c>
      <c r="J48" s="273"/>
      <c r="K48" s="263" t="str">
        <f>I49</f>
        <v>吉野クラブ</v>
      </c>
      <c r="L48" s="168"/>
      <c r="N48" s="36"/>
      <c r="O48" s="42"/>
      <c r="P48" s="158"/>
      <c r="Q48" s="157"/>
      <c r="R48" s="32"/>
      <c r="S48" s="20"/>
      <c r="U48" s="117"/>
      <c r="W48" s="20"/>
      <c r="X48" s="20"/>
    </row>
    <row r="49" spans="1:24" ht="14.25" customHeight="1">
      <c r="A49" s="15"/>
      <c r="B49" s="106"/>
      <c r="C49" s="373"/>
      <c r="D49" s="325"/>
      <c r="E49" s="114">
        <v>0.47222222222222227</v>
      </c>
      <c r="F49" s="149"/>
      <c r="G49" s="249" t="str">
        <f>'2024 (原案)'!K62</f>
        <v>徳島大学サッカー部</v>
      </c>
      <c r="H49" s="252" t="s">
        <v>5</v>
      </c>
      <c r="I49" s="249" t="str">
        <f>'2024 (原案)'!K38</f>
        <v>吉野クラブ</v>
      </c>
      <c r="J49" s="251"/>
      <c r="K49" s="288" t="str">
        <f>I50</f>
        <v>Sorpresa</v>
      </c>
      <c r="L49" s="169"/>
      <c r="N49" s="36"/>
      <c r="O49" s="42"/>
      <c r="P49" s="142"/>
      <c r="Q49" s="157"/>
      <c r="R49" s="32"/>
      <c r="S49" s="20"/>
      <c r="U49" s="116"/>
      <c r="W49" s="20"/>
      <c r="X49" s="20"/>
    </row>
    <row r="50" spans="1:24" ht="14.25" customHeight="1">
      <c r="A50" s="15"/>
      <c r="B50" s="319">
        <v>45592</v>
      </c>
      <c r="C50" s="373"/>
      <c r="D50" s="325"/>
      <c r="E50" s="114">
        <v>0.54861111111111105</v>
      </c>
      <c r="F50" s="149"/>
      <c r="G50" s="253" t="str">
        <f>'2024 (原案)'!K7</f>
        <v>イエローモンキーズ</v>
      </c>
      <c r="H50" s="252" t="s">
        <v>5</v>
      </c>
      <c r="I50" s="249" t="str">
        <f>'2024 (原案)'!K32</f>
        <v>Sorpresa</v>
      </c>
      <c r="J50" s="251"/>
      <c r="K50" s="289" t="str">
        <f>I51</f>
        <v>蹴友会</v>
      </c>
      <c r="L50" s="168"/>
      <c r="N50" s="36"/>
      <c r="O50" s="42"/>
      <c r="P50" s="142"/>
      <c r="Q50" s="157"/>
      <c r="R50" s="32"/>
      <c r="S50" s="20"/>
      <c r="U50" s="116"/>
      <c r="W50" s="20"/>
      <c r="X50" s="20"/>
    </row>
    <row r="51" spans="1:24" ht="14.25" customHeight="1">
      <c r="A51" s="15"/>
      <c r="B51" s="319"/>
      <c r="C51" s="373"/>
      <c r="D51" s="325"/>
      <c r="E51" s="114">
        <v>0.625</v>
      </c>
      <c r="F51" s="149"/>
      <c r="G51" s="253" t="str">
        <f>'2024 (原案)'!K44</f>
        <v>ＦＣ暁</v>
      </c>
      <c r="H51" s="250" t="s">
        <v>5</v>
      </c>
      <c r="I51" s="253" t="str">
        <f>'2024 (原案)'!K25</f>
        <v>蹴友会</v>
      </c>
      <c r="J51" s="254"/>
      <c r="K51" s="288" t="str">
        <f>I52</f>
        <v>徳島県庁サッカークラブ</v>
      </c>
      <c r="L51" s="168"/>
      <c r="N51" s="36"/>
      <c r="O51" s="42"/>
      <c r="P51" s="142"/>
      <c r="Q51" s="157"/>
      <c r="R51" s="32"/>
      <c r="S51" s="20"/>
      <c r="U51" s="116"/>
      <c r="W51" s="20"/>
      <c r="X51" s="20"/>
    </row>
    <row r="52" spans="1:24" ht="14.25" customHeight="1">
      <c r="A52" s="15"/>
      <c r="B52" s="107"/>
      <c r="C52" s="373"/>
      <c r="D52" s="325"/>
      <c r="E52" s="114">
        <v>0.70138888888888884</v>
      </c>
      <c r="F52" s="114"/>
      <c r="G52" s="249" t="str">
        <f>'2024 (原案)'!K13</f>
        <v>F.C.UNITY</v>
      </c>
      <c r="H52" s="252" t="s">
        <v>5</v>
      </c>
      <c r="I52" s="249" t="str">
        <f>'2024 (原案)'!K68</f>
        <v>徳島県庁サッカークラブ</v>
      </c>
      <c r="J52" s="251"/>
      <c r="K52" s="290" t="str">
        <f>I53</f>
        <v>N.J</v>
      </c>
      <c r="L52" s="168" t="s">
        <v>51</v>
      </c>
      <c r="O52" s="42"/>
      <c r="P52" s="142"/>
      <c r="Q52" s="157"/>
      <c r="R52" s="32"/>
      <c r="S52" s="20"/>
      <c r="U52" s="116"/>
      <c r="W52" s="20"/>
      <c r="X52" s="20"/>
    </row>
    <row r="53" spans="1:24" ht="14.25" customHeight="1" thickBot="1">
      <c r="A53" s="15"/>
      <c r="B53" s="107"/>
      <c r="C53" s="373"/>
      <c r="D53" s="325"/>
      <c r="E53" s="206">
        <v>0.77777777777777779</v>
      </c>
      <c r="F53" s="226" t="s">
        <v>141</v>
      </c>
      <c r="G53" s="287" t="str">
        <f>'2024 (原案)'!K50</f>
        <v>ＦＣ ＮARUTO</v>
      </c>
      <c r="H53" s="257" t="s">
        <v>5</v>
      </c>
      <c r="I53" s="256" t="str">
        <f>'2024 (原案)'!K19</f>
        <v>N.J</v>
      </c>
      <c r="J53" s="259" t="s">
        <v>19</v>
      </c>
      <c r="K53" s="294" t="str">
        <f>G52</f>
        <v>F.C.UNITY</v>
      </c>
      <c r="L53" s="168" t="s">
        <v>7</v>
      </c>
      <c r="N53" s="36"/>
      <c r="O53" s="42"/>
      <c r="P53" s="142"/>
      <c r="Q53" s="157"/>
      <c r="R53" s="32"/>
      <c r="S53" s="20"/>
      <c r="U53" s="116"/>
      <c r="W53" s="20"/>
      <c r="X53" s="20"/>
    </row>
    <row r="54" spans="1:24" ht="14.25" customHeight="1">
      <c r="A54" s="15"/>
      <c r="B54" s="181">
        <f>B48+1</f>
        <v>9</v>
      </c>
      <c r="C54" s="369" t="s">
        <v>21</v>
      </c>
      <c r="D54" s="380" t="str">
        <f>I54</f>
        <v>徳島県庁サッカークラブ</v>
      </c>
      <c r="E54" s="182">
        <v>0.39583333333333331</v>
      </c>
      <c r="F54" s="182"/>
      <c r="G54" s="260" t="str">
        <f>'2024 (原案)'!K25</f>
        <v>蹴友会</v>
      </c>
      <c r="H54" s="261" t="s">
        <v>5</v>
      </c>
      <c r="I54" s="260" t="str">
        <f>'2024 (原案)'!K68</f>
        <v>徳島県庁サッカークラブ</v>
      </c>
      <c r="J54" s="262"/>
      <c r="K54" s="263" t="str">
        <f>I55</f>
        <v>イエローモンキーズ</v>
      </c>
      <c r="L54" s="168"/>
      <c r="N54" s="36"/>
      <c r="O54" s="42"/>
      <c r="P54" s="142"/>
      <c r="Q54" s="157"/>
      <c r="R54" s="32"/>
      <c r="S54" s="20"/>
      <c r="U54" s="117"/>
      <c r="W54" s="20"/>
      <c r="X54" s="20"/>
    </row>
    <row r="55" spans="1:24" ht="14.25" customHeight="1">
      <c r="A55" s="15"/>
      <c r="B55" s="106"/>
      <c r="C55" s="317"/>
      <c r="D55" s="325"/>
      <c r="E55" s="114">
        <v>0.47222222222222227</v>
      </c>
      <c r="F55" s="114"/>
      <c r="G55" s="253" t="str">
        <f>'2024 (原案)'!K38</f>
        <v>吉野クラブ</v>
      </c>
      <c r="H55" s="250" t="s">
        <v>5</v>
      </c>
      <c r="I55" s="253" t="str">
        <f>'2024 (原案)'!K7</f>
        <v>イエローモンキーズ</v>
      </c>
      <c r="J55" s="251"/>
      <c r="K55" s="288" t="str">
        <f>I56</f>
        <v>FC道楽</v>
      </c>
      <c r="L55" s="169"/>
      <c r="N55" s="36"/>
      <c r="O55" s="42"/>
      <c r="P55" s="142"/>
      <c r="Q55" s="157"/>
      <c r="R55" s="32"/>
      <c r="S55" s="20"/>
      <c r="U55" s="116"/>
      <c r="W55" s="20"/>
      <c r="X55" s="20"/>
    </row>
    <row r="56" spans="1:24" ht="14.25" customHeight="1">
      <c r="A56" s="15"/>
      <c r="B56" s="319">
        <v>45599</v>
      </c>
      <c r="C56" s="317"/>
      <c r="D56" s="325"/>
      <c r="E56" s="114">
        <v>0.54861111111111105</v>
      </c>
      <c r="F56" s="114"/>
      <c r="G56" s="253" t="str">
        <f>'2024 (原案)'!K19</f>
        <v>N.J</v>
      </c>
      <c r="H56" s="250" t="s">
        <v>5</v>
      </c>
      <c r="I56" s="253" t="str">
        <f>'2024 (原案)'!K74</f>
        <v>FC道楽</v>
      </c>
      <c r="J56" s="251"/>
      <c r="K56" s="288" t="str">
        <f>I57</f>
        <v>レッドサンズ</v>
      </c>
      <c r="L56" s="168"/>
      <c r="N56" s="36"/>
      <c r="O56" s="42"/>
      <c r="P56" s="142"/>
      <c r="Q56" s="157"/>
      <c r="R56" s="32"/>
      <c r="S56" s="20"/>
      <c r="U56" s="116"/>
      <c r="W56" s="20"/>
      <c r="X56" s="20"/>
    </row>
    <row r="57" spans="1:24" ht="14.25" customHeight="1">
      <c r="A57" s="15"/>
      <c r="B57" s="319"/>
      <c r="C57" s="317"/>
      <c r="D57" s="325"/>
      <c r="E57" s="114">
        <v>0.625</v>
      </c>
      <c r="F57" s="149"/>
      <c r="G57" s="253" t="str">
        <f>'2024 (原案)'!K62</f>
        <v>徳島大学サッカー部</v>
      </c>
      <c r="H57" s="252" t="s">
        <v>5</v>
      </c>
      <c r="I57" s="249" t="str">
        <f>'2024 (原案)'!K56</f>
        <v>レッドサンズ</v>
      </c>
      <c r="J57" s="251"/>
      <c r="K57" s="289" t="str">
        <f>I58</f>
        <v>ＦＣ ＮARUTO</v>
      </c>
      <c r="L57" s="168"/>
      <c r="N57" s="36"/>
      <c r="O57" s="42"/>
      <c r="P57" s="142"/>
      <c r="Q57" s="141"/>
      <c r="R57" s="157"/>
      <c r="S57" s="32"/>
      <c r="U57" s="20"/>
      <c r="V57" s="116"/>
      <c r="X57" s="20"/>
    </row>
    <row r="58" spans="1:24" ht="14.25" customHeight="1">
      <c r="A58" s="15"/>
      <c r="B58" s="107"/>
      <c r="C58" s="317"/>
      <c r="D58" s="325"/>
      <c r="E58" s="114">
        <v>0.70138888888888884</v>
      </c>
      <c r="F58" s="114"/>
      <c r="G58" s="253" t="str">
        <f>'2024 (原案)'!K13</f>
        <v>F.C.UNITY</v>
      </c>
      <c r="H58" s="250" t="s">
        <v>5</v>
      </c>
      <c r="I58" s="253" t="str">
        <f>'2024 (原案)'!K50</f>
        <v>ＦＣ ＮARUTO</v>
      </c>
      <c r="J58" s="254"/>
      <c r="K58" s="288" t="str">
        <f>I59</f>
        <v>ＦＣ暁</v>
      </c>
      <c r="L58" s="163" t="s">
        <v>171</v>
      </c>
      <c r="N58" s="36"/>
      <c r="O58" s="94"/>
      <c r="P58" s="133"/>
      <c r="Q58" s="94"/>
      <c r="R58" s="157"/>
      <c r="S58" s="32"/>
      <c r="U58" s="20"/>
      <c r="V58" s="116"/>
      <c r="X58" s="20"/>
    </row>
    <row r="59" spans="1:24" ht="14.25" customHeight="1" thickBot="1">
      <c r="A59" s="15"/>
      <c r="B59" s="279"/>
      <c r="C59" s="379"/>
      <c r="D59" s="381"/>
      <c r="E59" s="184">
        <v>0.77777777777777779</v>
      </c>
      <c r="F59" s="208" t="s">
        <v>141</v>
      </c>
      <c r="G59" s="264" t="str">
        <f>'2024 (原案)'!K32</f>
        <v>Sorpresa</v>
      </c>
      <c r="H59" s="265" t="s">
        <v>5</v>
      </c>
      <c r="I59" s="266" t="str">
        <f>'2024 (原案)'!K44</f>
        <v>ＦＣ暁</v>
      </c>
      <c r="J59" s="267" t="s">
        <v>19</v>
      </c>
      <c r="K59" s="272" t="str">
        <f>G58</f>
        <v>F.C.UNITY</v>
      </c>
      <c r="L59" s="163" t="s">
        <v>155</v>
      </c>
      <c r="N59" s="36"/>
      <c r="O59" s="42"/>
      <c r="P59" s="142"/>
      <c r="Q59" s="141"/>
      <c r="R59" s="141"/>
      <c r="S59" s="43"/>
      <c r="U59" s="20"/>
      <c r="V59" s="116"/>
      <c r="X59" s="20"/>
    </row>
    <row r="60" spans="1:24" ht="14.25" customHeight="1">
      <c r="A60" s="15"/>
      <c r="B60" s="167">
        <f>B54+1</f>
        <v>10</v>
      </c>
      <c r="C60" s="330" t="s">
        <v>21</v>
      </c>
      <c r="D60" s="325" t="str">
        <f>I60</f>
        <v>吉野クラブ</v>
      </c>
      <c r="E60" s="149">
        <v>0.39583333333333331</v>
      </c>
      <c r="F60" s="149"/>
      <c r="G60" s="253" t="s">
        <v>38</v>
      </c>
      <c r="H60" s="250" t="s">
        <v>5</v>
      </c>
      <c r="I60" s="253" t="s">
        <v>169</v>
      </c>
      <c r="J60" s="254"/>
      <c r="K60" s="289" t="str">
        <f>I61</f>
        <v>徳島県庁サッカークラブ</v>
      </c>
      <c r="L60" s="168"/>
      <c r="N60" s="36"/>
      <c r="O60" s="42"/>
      <c r="P60" s="142"/>
      <c r="Q60" s="141"/>
      <c r="R60" s="141"/>
      <c r="S60" s="43"/>
      <c r="U60" s="20"/>
      <c r="V60" s="116"/>
      <c r="W60" s="71"/>
      <c r="X60" s="20"/>
    </row>
    <row r="61" spans="1:24" ht="14.25" customHeight="1">
      <c r="A61" s="15"/>
      <c r="B61" s="106"/>
      <c r="C61" s="317"/>
      <c r="D61" s="325"/>
      <c r="E61" s="114">
        <v>0.47222222222222227</v>
      </c>
      <c r="F61" s="114"/>
      <c r="G61" s="249" t="s">
        <v>85</v>
      </c>
      <c r="H61" s="252" t="s">
        <v>5</v>
      </c>
      <c r="I61" s="249" t="s">
        <v>170</v>
      </c>
      <c r="J61" s="251"/>
      <c r="K61" s="288" t="str">
        <f>I62</f>
        <v>レッドサンズ</v>
      </c>
      <c r="L61" s="169"/>
      <c r="N61" s="36"/>
      <c r="O61" s="42"/>
      <c r="P61" s="142"/>
      <c r="Q61" s="141"/>
      <c r="R61" s="141"/>
      <c r="S61" s="43"/>
      <c r="U61" s="20"/>
      <c r="V61" s="116"/>
      <c r="X61" s="20"/>
    </row>
    <row r="62" spans="1:24" ht="14.25" customHeight="1">
      <c r="A62" s="15"/>
      <c r="B62" s="319">
        <v>45613</v>
      </c>
      <c r="C62" s="317"/>
      <c r="D62" s="325"/>
      <c r="E62" s="114">
        <v>0.54861111111111105</v>
      </c>
      <c r="F62" s="114"/>
      <c r="G62" s="249" t="str">
        <f>'2024 (原案)'!K19</f>
        <v>N.J</v>
      </c>
      <c r="H62" s="252" t="s">
        <v>5</v>
      </c>
      <c r="I62" s="249" t="str">
        <f>'2024 (原案)'!K56</f>
        <v>レッドサンズ</v>
      </c>
      <c r="J62" s="251"/>
      <c r="K62" s="289" t="str">
        <f>I63</f>
        <v>Sorpresa</v>
      </c>
      <c r="L62" s="168"/>
      <c r="N62" s="36"/>
      <c r="O62" s="42"/>
      <c r="P62" s="159"/>
      <c r="Q62" s="142"/>
      <c r="R62" s="141"/>
      <c r="S62" s="43"/>
      <c r="U62" s="20"/>
      <c r="V62" s="116"/>
      <c r="X62" s="20"/>
    </row>
    <row r="63" spans="1:24" ht="14.25" customHeight="1">
      <c r="A63" s="15"/>
      <c r="B63" s="319"/>
      <c r="C63" s="317"/>
      <c r="D63" s="325"/>
      <c r="E63" s="114">
        <v>0.625</v>
      </c>
      <c r="F63" s="149"/>
      <c r="G63" s="253" t="str">
        <f>'2024 (原案)'!K13</f>
        <v>F.C.UNITY</v>
      </c>
      <c r="H63" s="250" t="s">
        <v>5</v>
      </c>
      <c r="I63" s="253" t="str">
        <f>'2024 (原案)'!K32</f>
        <v>Sorpresa</v>
      </c>
      <c r="J63" s="254"/>
      <c r="K63" s="288" t="str">
        <f>I64</f>
        <v>イエローモンキーズ</v>
      </c>
      <c r="L63" s="168"/>
      <c r="N63" s="36"/>
      <c r="O63" s="42"/>
      <c r="P63" s="159"/>
      <c r="Q63" s="142"/>
      <c r="R63" s="141"/>
      <c r="S63" s="43"/>
      <c r="U63" s="20"/>
      <c r="V63" s="116"/>
      <c r="X63" s="20"/>
    </row>
    <row r="64" spans="1:24" ht="14.25" customHeight="1">
      <c r="A64" s="15"/>
      <c r="B64" s="107"/>
      <c r="C64" s="317"/>
      <c r="D64" s="325"/>
      <c r="E64" s="114">
        <v>0.70138888888888884</v>
      </c>
      <c r="F64" s="114"/>
      <c r="G64" s="253" t="str">
        <f>'2024 (原案)'!K44</f>
        <v>ＦＣ暁</v>
      </c>
      <c r="H64" s="252" t="s">
        <v>5</v>
      </c>
      <c r="I64" s="249" t="str">
        <f>'2024 (原案)'!K7</f>
        <v>イエローモンキーズ</v>
      </c>
      <c r="J64" s="251"/>
      <c r="K64" s="290" t="str">
        <f>I65</f>
        <v>ＦＣ ＮARUTO</v>
      </c>
      <c r="L64" s="168" t="s">
        <v>107</v>
      </c>
      <c r="N64" s="36"/>
      <c r="O64" s="42"/>
      <c r="P64" s="142"/>
      <c r="Q64" s="141"/>
      <c r="R64" s="141"/>
      <c r="S64" s="43"/>
      <c r="T64" s="51"/>
      <c r="U64" s="20"/>
      <c r="V64" s="116"/>
      <c r="X64" s="20"/>
    </row>
    <row r="65" spans="1:24" ht="14.25" customHeight="1" thickBot="1">
      <c r="A65" s="15"/>
      <c r="B65" s="107"/>
      <c r="C65" s="317"/>
      <c r="D65" s="325"/>
      <c r="E65" s="206">
        <v>0.77777777777777779</v>
      </c>
      <c r="F65" s="226" t="s">
        <v>141</v>
      </c>
      <c r="G65" s="287" t="str">
        <f>'2024 (原案)'!K74</f>
        <v>FC道楽</v>
      </c>
      <c r="H65" s="257" t="s">
        <v>5</v>
      </c>
      <c r="I65" s="256" t="str">
        <f>'2024 (原案)'!K50</f>
        <v>ＦＣ ＮARUTO</v>
      </c>
      <c r="J65" s="259" t="s">
        <v>19</v>
      </c>
      <c r="K65" s="294" t="str">
        <f>G64</f>
        <v>ＦＣ暁</v>
      </c>
      <c r="L65" s="168" t="s">
        <v>172</v>
      </c>
      <c r="N65" s="36"/>
      <c r="O65" s="42"/>
      <c r="P65" s="142"/>
      <c r="Q65" s="141"/>
      <c r="R65" s="141"/>
      <c r="S65" s="43"/>
      <c r="U65" s="20"/>
      <c r="V65" s="116"/>
      <c r="X65" s="20"/>
    </row>
    <row r="66" spans="1:24" ht="14.25" customHeight="1">
      <c r="A66" s="15"/>
      <c r="B66" s="181">
        <f>B60+1</f>
        <v>11</v>
      </c>
      <c r="C66" s="369" t="s">
        <v>21</v>
      </c>
      <c r="D66" s="380" t="str">
        <f>I66</f>
        <v>Sorpresa</v>
      </c>
      <c r="E66" s="182">
        <v>0.39583333333333331</v>
      </c>
      <c r="F66" s="182"/>
      <c r="G66" s="260" t="str">
        <f>'2024 (原案)'!K68</f>
        <v>徳島県庁サッカークラブ</v>
      </c>
      <c r="H66" s="261" t="s">
        <v>5</v>
      </c>
      <c r="I66" s="260" t="str">
        <f>'2024 (原案)'!K32</f>
        <v>Sorpresa</v>
      </c>
      <c r="J66" s="262"/>
      <c r="K66" s="263" t="str">
        <f>I67</f>
        <v>イエローモンキーズ</v>
      </c>
      <c r="L66" s="168"/>
      <c r="N66" s="36"/>
      <c r="O66" s="42"/>
      <c r="P66" s="142"/>
      <c r="Q66" s="142"/>
      <c r="R66" s="141"/>
      <c r="S66" s="43"/>
      <c r="U66" s="20"/>
      <c r="V66" s="116"/>
      <c r="X66" s="20"/>
    </row>
    <row r="67" spans="1:24" ht="14.25" customHeight="1">
      <c r="A67" s="15"/>
      <c r="B67" s="106"/>
      <c r="C67" s="317"/>
      <c r="D67" s="325"/>
      <c r="E67" s="114">
        <v>0.47222222222222227</v>
      </c>
      <c r="F67" s="206"/>
      <c r="G67" s="249" t="str">
        <f>'2024 (原案)'!K25</f>
        <v>蹴友会</v>
      </c>
      <c r="H67" s="252" t="s">
        <v>5</v>
      </c>
      <c r="I67" s="249" t="str">
        <f>'2024 (原案)'!K7</f>
        <v>イエローモンキーズ</v>
      </c>
      <c r="J67" s="251"/>
      <c r="K67" s="288" t="str">
        <f>I68</f>
        <v>徳島大学サッカー部</v>
      </c>
      <c r="L67" s="169"/>
      <c r="N67" s="36"/>
      <c r="O67" s="42"/>
      <c r="P67" s="142"/>
      <c r="Q67" s="142"/>
      <c r="R67" s="141"/>
      <c r="S67" s="43"/>
      <c r="U67" s="20"/>
      <c r="V67" s="116"/>
      <c r="X67" s="20"/>
    </row>
    <row r="68" spans="1:24" ht="14.25" customHeight="1">
      <c r="A68" s="15"/>
      <c r="B68" s="319">
        <v>45627</v>
      </c>
      <c r="C68" s="317"/>
      <c r="D68" s="325"/>
      <c r="E68" s="114">
        <v>0.54861111111111105</v>
      </c>
      <c r="F68" s="114"/>
      <c r="G68" s="249" t="str">
        <f>'2024 (原案)'!K74</f>
        <v>FC道楽</v>
      </c>
      <c r="H68" s="252" t="s">
        <v>5</v>
      </c>
      <c r="I68" s="249" t="str">
        <f>'2024 (原案)'!K62</f>
        <v>徳島大学サッカー部</v>
      </c>
      <c r="J68" s="255"/>
      <c r="K68" s="289" t="str">
        <f>I69</f>
        <v>吉野クラブ</v>
      </c>
      <c r="L68" s="168"/>
      <c r="N68" s="36"/>
      <c r="O68" s="42"/>
      <c r="P68" s="142"/>
      <c r="Q68" s="6"/>
      <c r="R68" s="141"/>
      <c r="S68" s="43"/>
      <c r="U68" s="20"/>
      <c r="V68" s="116"/>
      <c r="X68" s="20"/>
    </row>
    <row r="69" spans="1:24" ht="14.25" customHeight="1">
      <c r="A69" s="15"/>
      <c r="B69" s="319"/>
      <c r="C69" s="317"/>
      <c r="D69" s="325"/>
      <c r="E69" s="114">
        <v>0.625</v>
      </c>
      <c r="F69" s="149"/>
      <c r="G69" s="253" t="str">
        <f>'2024 (原案)'!K19</f>
        <v>N.J</v>
      </c>
      <c r="H69" s="250" t="s">
        <v>5</v>
      </c>
      <c r="I69" s="253" t="str">
        <f>'2024 (原案)'!K38</f>
        <v>吉野クラブ</v>
      </c>
      <c r="J69" s="254"/>
      <c r="K69" s="288" t="str">
        <f>I70</f>
        <v>ＦＣ ＮARUTO</v>
      </c>
      <c r="L69" s="168"/>
      <c r="N69" s="36"/>
      <c r="O69" s="42"/>
      <c r="P69" s="142"/>
      <c r="Q69" s="142"/>
      <c r="R69" s="141"/>
      <c r="S69" s="43"/>
      <c r="U69" s="20"/>
      <c r="V69" s="117"/>
      <c r="X69" s="20"/>
    </row>
    <row r="70" spans="1:24" ht="14.25" customHeight="1">
      <c r="A70" s="15"/>
      <c r="B70" s="107"/>
      <c r="C70" s="317"/>
      <c r="D70" s="325"/>
      <c r="E70" s="114">
        <v>0.70138888888888884</v>
      </c>
      <c r="F70" s="114"/>
      <c r="G70" s="253" t="str">
        <f>'2024 (原案)'!K56</f>
        <v>レッドサンズ</v>
      </c>
      <c r="H70" s="252" t="s">
        <v>5</v>
      </c>
      <c r="I70" s="249" t="str">
        <f>'2024 (原案)'!K50</f>
        <v>ＦＣ ＮARUTO</v>
      </c>
      <c r="J70" s="251"/>
      <c r="K70" s="290" t="str">
        <f>I71</f>
        <v>ＦＣ暁</v>
      </c>
      <c r="L70" s="168" t="s">
        <v>156</v>
      </c>
      <c r="N70" s="36"/>
      <c r="O70" s="42"/>
      <c r="P70" s="6"/>
      <c r="Q70" s="142"/>
      <c r="R70" s="141"/>
      <c r="S70" s="43"/>
      <c r="U70" s="20"/>
      <c r="V70" s="117"/>
      <c r="X70" s="20"/>
    </row>
    <row r="71" spans="1:24" ht="14.25" customHeight="1" thickBot="1">
      <c r="A71" s="15"/>
      <c r="B71" s="279"/>
      <c r="C71" s="379"/>
      <c r="D71" s="381"/>
      <c r="E71" s="184">
        <v>0.77777777777777779</v>
      </c>
      <c r="F71" s="208" t="s">
        <v>141</v>
      </c>
      <c r="G71" s="264" t="str">
        <f>'2024 (原案)'!K13</f>
        <v>F.C.UNITY</v>
      </c>
      <c r="H71" s="265" t="s">
        <v>5</v>
      </c>
      <c r="I71" s="266" t="str">
        <f>'2024 (原案)'!K44</f>
        <v>ＦＣ暁</v>
      </c>
      <c r="J71" s="291" t="s">
        <v>19</v>
      </c>
      <c r="K71" s="272" t="str">
        <f>G70</f>
        <v>レッドサンズ</v>
      </c>
      <c r="L71" s="168" t="s">
        <v>157</v>
      </c>
      <c r="N71" s="36"/>
      <c r="O71" s="42"/>
      <c r="P71" s="141"/>
      <c r="Q71" s="141"/>
      <c r="R71" s="157"/>
      <c r="S71" s="32"/>
      <c r="U71" s="20"/>
      <c r="V71" s="117"/>
      <c r="W71" s="20"/>
      <c r="X71" s="20"/>
    </row>
    <row r="72" spans="1:24" ht="14.25" customHeight="1">
      <c r="A72" s="15"/>
      <c r="B72" s="295" t="s">
        <v>28</v>
      </c>
      <c r="C72" s="6"/>
      <c r="D72" s="159"/>
      <c r="E72" s="296"/>
      <c r="F72" s="296"/>
      <c r="G72" s="297"/>
      <c r="H72" s="298"/>
      <c r="I72" s="299"/>
      <c r="J72" s="300"/>
      <c r="K72" s="301"/>
      <c r="L72" s="34"/>
      <c r="O72" s="42"/>
      <c r="P72" s="141"/>
      <c r="Q72" s="141"/>
      <c r="R72" s="157"/>
      <c r="S72" s="32"/>
      <c r="U72" s="20"/>
      <c r="V72" s="117"/>
      <c r="W72" s="20"/>
      <c r="X72" s="20"/>
    </row>
    <row r="73" spans="1:24" ht="14.25" customHeight="1">
      <c r="A73" s="15"/>
      <c r="B73" s="55" t="s">
        <v>177</v>
      </c>
      <c r="C73" s="13"/>
      <c r="D73" s="13"/>
      <c r="E73" s="13"/>
      <c r="F73" s="13"/>
      <c r="G73" s="98"/>
      <c r="H73" s="13"/>
      <c r="I73" s="71"/>
      <c r="J73" s="13"/>
      <c r="K73" s="80"/>
      <c r="L73" s="41"/>
      <c r="O73" s="42"/>
      <c r="P73" s="141"/>
      <c r="Q73" s="141"/>
      <c r="R73" s="157"/>
      <c r="S73" s="32"/>
      <c r="V73" s="117"/>
      <c r="X73" s="71"/>
    </row>
    <row r="74" spans="1:24" ht="14.25" customHeight="1">
      <c r="A74" s="15"/>
      <c r="B74" s="56" t="s">
        <v>9</v>
      </c>
      <c r="C74" s="14"/>
      <c r="D74" s="14"/>
      <c r="E74" s="14"/>
      <c r="F74" s="14"/>
      <c r="G74" s="99"/>
      <c r="H74" s="14"/>
      <c r="I74" s="72"/>
      <c r="J74" s="14"/>
      <c r="K74" s="81"/>
      <c r="L74" s="34"/>
      <c r="O74" s="42"/>
      <c r="P74" s="141"/>
      <c r="Q74" s="141"/>
      <c r="R74" s="157"/>
      <c r="S74" s="32"/>
      <c r="V74" s="117"/>
      <c r="X74" s="72"/>
    </row>
    <row r="75" spans="1:24" ht="14.25" customHeight="1">
      <c r="A75" s="15"/>
      <c r="B75" s="57" t="s">
        <v>142</v>
      </c>
      <c r="C75" s="58"/>
      <c r="D75" s="58"/>
      <c r="E75" s="58"/>
      <c r="F75" s="58"/>
      <c r="G75" s="99"/>
      <c r="H75" s="58"/>
      <c r="I75" s="73"/>
      <c r="J75" s="58"/>
      <c r="K75" s="82"/>
      <c r="L75" s="34"/>
      <c r="O75" s="42"/>
      <c r="P75" s="141"/>
      <c r="Q75" s="141"/>
      <c r="R75" s="157"/>
      <c r="S75" s="32"/>
      <c r="V75" s="20"/>
      <c r="X75" s="73"/>
    </row>
    <row r="76" spans="1:24" ht="14.25" customHeight="1">
      <c r="A76" s="15"/>
      <c r="B76" s="59" t="s">
        <v>143</v>
      </c>
      <c r="C76" s="60"/>
      <c r="D76" s="60"/>
      <c r="E76" s="60"/>
      <c r="F76" s="60"/>
      <c r="G76" s="100"/>
      <c r="H76" s="61"/>
      <c r="I76" s="74"/>
      <c r="J76" s="62"/>
      <c r="K76" s="83"/>
      <c r="L76" s="34" t="s">
        <v>158</v>
      </c>
      <c r="O76" s="42"/>
      <c r="P76" s="141"/>
      <c r="Q76" s="141"/>
      <c r="R76" s="157"/>
      <c r="S76" s="32"/>
      <c r="V76" s="20"/>
      <c r="X76" s="87"/>
    </row>
    <row r="77" spans="1:24" ht="14.25" customHeight="1">
      <c r="A77" s="15"/>
      <c r="B77" s="211" t="s">
        <v>32</v>
      </c>
      <c r="C77" s="212"/>
      <c r="D77" s="212"/>
      <c r="E77" s="212"/>
      <c r="F77" s="212"/>
      <c r="G77" s="213"/>
      <c r="H77" s="214"/>
      <c r="I77" s="374"/>
      <c r="J77" s="374"/>
      <c r="K77" s="375"/>
      <c r="L77" s="34" t="s">
        <v>176</v>
      </c>
      <c r="O77" s="42"/>
      <c r="P77" s="141"/>
      <c r="Q77" s="141"/>
      <c r="R77" s="157"/>
      <c r="S77" s="32"/>
      <c r="V77" s="20"/>
      <c r="X77" s="90"/>
    </row>
    <row r="78" spans="1:24" ht="15" customHeight="1">
      <c r="A78" s="15"/>
      <c r="B78" s="211" t="s">
        <v>175</v>
      </c>
      <c r="C78" s="65"/>
      <c r="D78" s="65"/>
      <c r="E78" s="65"/>
      <c r="F78" s="65"/>
      <c r="G78" s="102"/>
      <c r="H78" s="65"/>
      <c r="I78" s="75"/>
      <c r="J78" s="65"/>
      <c r="K78" s="75"/>
      <c r="L78" s="243"/>
      <c r="O78" s="42"/>
      <c r="P78" s="141"/>
      <c r="Q78" s="141"/>
      <c r="R78" s="157"/>
      <c r="S78" s="32"/>
      <c r="V78" s="20"/>
      <c r="W78" s="72"/>
      <c r="X78" s="91"/>
    </row>
    <row r="79" spans="1:24" ht="18" customHeight="1" thickBot="1">
      <c r="A79" s="15"/>
      <c r="B79" s="63"/>
      <c r="C79" s="276" t="s">
        <v>145</v>
      </c>
      <c r="D79" s="215"/>
      <c r="E79" s="382" t="s">
        <v>173</v>
      </c>
      <c r="F79" s="382"/>
      <c r="G79" s="383" t="s">
        <v>174</v>
      </c>
      <c r="H79" s="383"/>
      <c r="I79" s="335"/>
      <c r="J79" s="335"/>
      <c r="K79" s="336"/>
      <c r="L79" s="218"/>
      <c r="O79" s="42"/>
      <c r="P79" s="141"/>
      <c r="Q79" s="141"/>
      <c r="R79" s="157"/>
      <c r="S79" s="37"/>
      <c r="V79" s="20"/>
      <c r="X79" s="89"/>
    </row>
    <row r="80" spans="1:24">
      <c r="B80" s="110"/>
      <c r="C80" s="67"/>
      <c r="D80" s="67"/>
      <c r="O80" s="160"/>
      <c r="P80" s="161"/>
      <c r="Q80" s="161"/>
      <c r="R80" s="143"/>
      <c r="V80" s="20"/>
    </row>
    <row r="81" spans="1:22" s="92" customFormat="1">
      <c r="A81" s="20"/>
      <c r="B81" s="110"/>
      <c r="C81" s="20"/>
      <c r="D81" s="67"/>
      <c r="E81" s="20"/>
      <c r="F81" s="20"/>
      <c r="G81" s="96"/>
      <c r="H81" s="66"/>
      <c r="I81" s="76"/>
      <c r="J81" s="20"/>
      <c r="K81" s="76"/>
      <c r="L81" s="20"/>
      <c r="M81" s="20"/>
      <c r="N81" s="11"/>
      <c r="O81" s="160"/>
      <c r="P81" s="161"/>
      <c r="Q81" s="161"/>
      <c r="R81" s="143"/>
      <c r="S81" s="46"/>
      <c r="T81" s="20"/>
      <c r="U81" s="1"/>
      <c r="V81" s="20"/>
    </row>
    <row r="82" spans="1:22" s="92" customFormat="1">
      <c r="A82" s="20"/>
      <c r="B82" s="110"/>
      <c r="C82" s="67"/>
      <c r="D82" s="67"/>
      <c r="E82" s="20"/>
      <c r="F82" s="20"/>
      <c r="G82" s="96"/>
      <c r="H82" s="66"/>
      <c r="I82" s="76"/>
      <c r="J82" s="20"/>
      <c r="K82" s="76"/>
      <c r="L82" s="20"/>
      <c r="M82" s="20"/>
      <c r="N82" s="11"/>
      <c r="O82" s="160"/>
      <c r="P82" s="161"/>
      <c r="Q82" s="161"/>
      <c r="R82" s="143"/>
      <c r="S82" s="46"/>
      <c r="T82" s="20"/>
      <c r="U82" s="1"/>
      <c r="V82" s="20"/>
    </row>
    <row r="83" spans="1:22" s="92" customFormat="1">
      <c r="A83" s="20"/>
      <c r="B83" s="110"/>
      <c r="C83" s="67"/>
      <c r="D83" s="67"/>
      <c r="E83" s="20"/>
      <c r="F83" s="20"/>
      <c r="G83" s="96"/>
      <c r="H83" s="66"/>
      <c r="I83" s="76"/>
      <c r="J83" s="20"/>
      <c r="K83" s="76"/>
      <c r="L83" s="20"/>
      <c r="M83" s="20"/>
      <c r="N83" s="11"/>
      <c r="O83" s="160"/>
      <c r="P83" s="161"/>
      <c r="Q83" s="161"/>
      <c r="R83" s="143"/>
      <c r="S83" s="46"/>
      <c r="T83" s="20"/>
      <c r="U83" s="1"/>
      <c r="V83" s="20"/>
    </row>
    <row r="84" spans="1:22" s="92" customFormat="1">
      <c r="A84" s="20"/>
      <c r="B84" s="110"/>
      <c r="C84" s="20"/>
      <c r="D84" s="67"/>
      <c r="E84" s="20"/>
      <c r="F84" s="20"/>
      <c r="G84" s="96"/>
      <c r="H84" s="66"/>
      <c r="I84" s="76"/>
      <c r="J84" s="20"/>
      <c r="K84" s="76"/>
      <c r="L84" s="20"/>
      <c r="M84" s="20"/>
      <c r="N84" s="11"/>
      <c r="O84" s="31"/>
      <c r="P84" s="161"/>
      <c r="Q84" s="161"/>
      <c r="R84" s="143"/>
      <c r="S84" s="46"/>
      <c r="T84" s="20"/>
      <c r="U84" s="1"/>
      <c r="V84" s="86"/>
    </row>
    <row r="85" spans="1:22" s="92" customFormat="1">
      <c r="A85" s="20"/>
      <c r="B85" s="110"/>
      <c r="C85" s="20"/>
      <c r="D85" s="20"/>
      <c r="E85" s="20"/>
      <c r="F85" s="20"/>
      <c r="G85" s="96"/>
      <c r="H85" s="66"/>
      <c r="I85" s="76"/>
      <c r="J85" s="20"/>
      <c r="K85" s="76"/>
      <c r="L85" s="20"/>
      <c r="M85" s="20"/>
      <c r="N85" s="11"/>
      <c r="O85" s="160"/>
      <c r="P85" s="161"/>
      <c r="Q85" s="161"/>
      <c r="R85" s="143"/>
      <c r="S85" s="46"/>
      <c r="T85" s="20"/>
      <c r="U85" s="1"/>
      <c r="V85" s="71"/>
    </row>
    <row r="86" spans="1:22" s="92" customFormat="1">
      <c r="A86" s="20"/>
      <c r="B86" s="110"/>
      <c r="C86" s="20"/>
      <c r="D86" s="20"/>
      <c r="E86" s="20"/>
      <c r="F86" s="20"/>
      <c r="G86" s="96"/>
      <c r="H86" s="66"/>
      <c r="I86" s="76"/>
      <c r="J86" s="20"/>
      <c r="K86" s="76"/>
      <c r="L86" s="20"/>
      <c r="M86" s="20"/>
      <c r="N86" s="11"/>
      <c r="O86" s="160"/>
      <c r="P86" s="161"/>
      <c r="Q86" s="161"/>
      <c r="R86" s="143"/>
      <c r="S86" s="46"/>
      <c r="T86" s="20"/>
      <c r="U86" s="1"/>
      <c r="V86" s="72"/>
    </row>
    <row r="87" spans="1:22" s="92" customFormat="1">
      <c r="A87" s="20"/>
      <c r="B87" s="110"/>
      <c r="C87" s="20"/>
      <c r="D87" s="67"/>
      <c r="E87" s="20"/>
      <c r="F87" s="20"/>
      <c r="G87" s="96"/>
      <c r="H87" s="66"/>
      <c r="I87" s="76"/>
      <c r="J87" s="20"/>
      <c r="K87" s="76"/>
      <c r="L87" s="20"/>
      <c r="M87" s="20"/>
      <c r="N87" s="11"/>
      <c r="O87" s="42"/>
      <c r="P87" s="161"/>
      <c r="Q87" s="161"/>
      <c r="R87" s="143"/>
      <c r="S87" s="46"/>
      <c r="T87" s="20"/>
      <c r="U87" s="1"/>
      <c r="V87" s="73"/>
    </row>
    <row r="88" spans="1:22" s="92" customFormat="1">
      <c r="A88" s="20"/>
      <c r="B88" s="110"/>
      <c r="C88" s="20"/>
      <c r="D88" s="67"/>
      <c r="E88" s="20"/>
      <c r="F88" s="20"/>
      <c r="G88" s="96"/>
      <c r="H88" s="66"/>
      <c r="I88" s="76"/>
      <c r="J88" s="20"/>
      <c r="K88" s="76"/>
      <c r="L88" s="20"/>
      <c r="M88" s="20"/>
      <c r="N88" s="11"/>
      <c r="O88" s="31"/>
      <c r="P88" s="161"/>
      <c r="Q88" s="161"/>
      <c r="R88" s="143"/>
      <c r="S88" s="46"/>
      <c r="T88" s="20"/>
      <c r="U88" s="1"/>
      <c r="V88" s="87"/>
    </row>
    <row r="89" spans="1:22" s="92" customFormat="1">
      <c r="A89" s="20"/>
      <c r="B89" s="110"/>
      <c r="C89" s="67"/>
      <c r="D89" s="20"/>
      <c r="E89" s="20"/>
      <c r="F89" s="20"/>
      <c r="G89" s="96"/>
      <c r="H89" s="66"/>
      <c r="I89" s="76"/>
      <c r="J89" s="20"/>
      <c r="K89" s="76"/>
      <c r="L89" s="20"/>
      <c r="M89" s="20"/>
      <c r="N89" s="11"/>
      <c r="O89" s="42"/>
      <c r="P89" s="161"/>
      <c r="Q89" s="161"/>
      <c r="R89" s="143"/>
      <c r="S89" s="46"/>
      <c r="T89" s="20"/>
      <c r="U89" s="1"/>
      <c r="V89" s="90"/>
    </row>
    <row r="90" spans="1:22" s="92" customFormat="1">
      <c r="A90" s="20"/>
      <c r="B90" s="110"/>
      <c r="C90" s="67"/>
      <c r="D90" s="20"/>
      <c r="E90" s="20"/>
      <c r="F90" s="20"/>
      <c r="G90" s="96"/>
      <c r="H90" s="66"/>
      <c r="I90" s="76"/>
      <c r="J90" s="20"/>
      <c r="K90" s="76"/>
      <c r="L90" s="20"/>
      <c r="M90" s="20"/>
      <c r="N90" s="11"/>
      <c r="O90" s="42"/>
      <c r="P90" s="161"/>
      <c r="Q90" s="161"/>
      <c r="R90" s="143"/>
      <c r="S90" s="46"/>
      <c r="T90" s="20"/>
      <c r="U90" s="1"/>
      <c r="V90" s="91"/>
    </row>
    <row r="91" spans="1:22" s="92" customFormat="1">
      <c r="A91" s="20"/>
      <c r="B91" s="111"/>
      <c r="C91" s="20"/>
      <c r="D91" s="20"/>
      <c r="E91" s="20"/>
      <c r="F91" s="20"/>
      <c r="G91" s="96"/>
      <c r="H91" s="66"/>
      <c r="I91" s="76"/>
      <c r="J91" s="20"/>
      <c r="K91" s="76"/>
      <c r="L91" s="20"/>
      <c r="M91" s="20"/>
      <c r="N91" s="11"/>
      <c r="O91" s="160"/>
      <c r="P91" s="161"/>
      <c r="Q91" s="161"/>
      <c r="R91" s="143"/>
      <c r="S91" s="46"/>
      <c r="T91" s="20"/>
      <c r="U91" s="1"/>
      <c r="V91" s="89"/>
    </row>
    <row r="92" spans="1:22" s="92" customFormat="1">
      <c r="A92" s="20"/>
      <c r="B92" s="111"/>
      <c r="C92" s="20"/>
      <c r="D92" s="20"/>
      <c r="E92" s="20"/>
      <c r="F92" s="20"/>
      <c r="G92" s="96"/>
      <c r="H92" s="66"/>
      <c r="I92" s="76"/>
      <c r="J92" s="20"/>
      <c r="K92" s="76"/>
      <c r="L92" s="20"/>
      <c r="M92" s="20"/>
      <c r="N92" s="11"/>
      <c r="O92" s="160"/>
      <c r="P92" s="161"/>
      <c r="Q92" s="161"/>
      <c r="R92" s="143"/>
      <c r="S92" s="46"/>
      <c r="T92" s="20"/>
      <c r="U92" s="1"/>
    </row>
    <row r="93" spans="1:22" s="92" customFormat="1">
      <c r="A93" s="20"/>
      <c r="B93" s="111"/>
      <c r="C93" s="20"/>
      <c r="D93" s="20"/>
      <c r="E93" s="20"/>
      <c r="F93" s="20"/>
      <c r="G93" s="96"/>
      <c r="H93" s="66"/>
      <c r="I93" s="76"/>
      <c r="J93" s="20"/>
      <c r="K93" s="76"/>
      <c r="L93" s="20"/>
      <c r="M93" s="20"/>
      <c r="N93" s="11"/>
      <c r="O93" s="31"/>
      <c r="P93" s="161"/>
      <c r="Q93" s="161"/>
      <c r="R93" s="143"/>
      <c r="S93" s="46"/>
      <c r="T93" s="20"/>
      <c r="U93" s="1"/>
      <c r="V93" s="85"/>
    </row>
    <row r="94" spans="1:22" s="92" customFormat="1">
      <c r="A94" s="20"/>
      <c r="B94" s="111"/>
      <c r="C94" s="20"/>
      <c r="D94" s="20"/>
      <c r="E94" s="20"/>
      <c r="F94" s="20"/>
      <c r="G94" s="96"/>
      <c r="H94" s="66"/>
      <c r="I94" s="76"/>
      <c r="J94" s="20"/>
      <c r="K94" s="76"/>
      <c r="L94" s="20"/>
      <c r="M94" s="20"/>
      <c r="N94" s="11"/>
      <c r="O94" s="31"/>
      <c r="P94" s="161"/>
      <c r="Q94" s="161"/>
      <c r="R94" s="143"/>
      <c r="S94" s="46"/>
      <c r="T94" s="20"/>
      <c r="U94" s="1"/>
    </row>
    <row r="95" spans="1:22" s="92" customFormat="1">
      <c r="A95" s="20"/>
      <c r="B95" s="111"/>
      <c r="C95" s="20"/>
      <c r="D95" s="20"/>
      <c r="E95" s="20"/>
      <c r="F95" s="20"/>
      <c r="G95" s="96"/>
      <c r="H95" s="66"/>
      <c r="I95" s="76"/>
      <c r="J95" s="20"/>
      <c r="K95" s="76"/>
      <c r="L95" s="20"/>
      <c r="M95" s="20"/>
      <c r="N95" s="11"/>
      <c r="O95" s="31"/>
      <c r="P95" s="161"/>
      <c r="Q95" s="161"/>
      <c r="R95" s="143"/>
      <c r="S95" s="46"/>
      <c r="T95" s="20"/>
      <c r="U95" s="1"/>
    </row>
    <row r="96" spans="1:22" s="92" customFormat="1">
      <c r="A96" s="20"/>
      <c r="B96" s="111"/>
      <c r="C96" s="20"/>
      <c r="D96" s="20"/>
      <c r="E96" s="20"/>
      <c r="F96" s="20"/>
      <c r="G96" s="96"/>
      <c r="H96" s="66"/>
      <c r="I96" s="76"/>
      <c r="J96" s="20"/>
      <c r="K96" s="76"/>
      <c r="L96" s="20"/>
      <c r="M96" s="20"/>
      <c r="N96" s="11"/>
      <c r="O96" s="31"/>
      <c r="P96" s="161"/>
      <c r="Q96" s="161"/>
      <c r="R96" s="143"/>
      <c r="S96" s="46"/>
      <c r="T96" s="20"/>
      <c r="U96" s="1"/>
    </row>
    <row r="97" spans="1:23" s="92" customFormat="1">
      <c r="A97" s="20"/>
      <c r="B97" s="111"/>
      <c r="C97" s="20"/>
      <c r="D97" s="20"/>
      <c r="E97" s="20"/>
      <c r="F97" s="20"/>
      <c r="G97" s="96"/>
      <c r="H97" s="66"/>
      <c r="I97" s="76"/>
      <c r="J97" s="20"/>
      <c r="K97" s="76"/>
      <c r="L97" s="20"/>
      <c r="M97" s="20"/>
      <c r="N97" s="11"/>
      <c r="O97" s="31"/>
      <c r="P97" s="161"/>
      <c r="Q97" s="161"/>
      <c r="R97" s="143"/>
      <c r="S97" s="46"/>
      <c r="T97" s="20"/>
      <c r="U97" s="1"/>
    </row>
    <row r="98" spans="1:23" s="92" customFormat="1">
      <c r="A98" s="20"/>
      <c r="B98" s="111"/>
      <c r="C98" s="20"/>
      <c r="D98" s="20"/>
      <c r="E98" s="20"/>
      <c r="F98" s="20"/>
      <c r="G98" s="96"/>
      <c r="H98" s="66"/>
      <c r="I98" s="76"/>
      <c r="J98" s="20"/>
      <c r="K98" s="76"/>
      <c r="L98" s="20"/>
      <c r="M98" s="20"/>
      <c r="N98" s="11"/>
      <c r="O98" s="31"/>
      <c r="P98" s="161"/>
      <c r="Q98" s="161"/>
      <c r="R98" s="143"/>
      <c r="S98" s="46"/>
      <c r="T98" s="20"/>
      <c r="U98" s="1"/>
    </row>
    <row r="99" spans="1:23" s="92" customFormat="1">
      <c r="A99" s="20"/>
      <c r="B99" s="111"/>
      <c r="C99" s="20"/>
      <c r="D99" s="20"/>
      <c r="E99" s="20"/>
      <c r="F99" s="20"/>
      <c r="G99" s="96"/>
      <c r="H99" s="66"/>
      <c r="I99" s="76"/>
      <c r="J99" s="20"/>
      <c r="K99" s="76"/>
      <c r="L99" s="20"/>
      <c r="M99" s="20"/>
      <c r="N99" s="11"/>
      <c r="O99" s="31"/>
      <c r="P99" s="161"/>
      <c r="Q99" s="161"/>
      <c r="R99" s="143"/>
      <c r="S99" s="46"/>
      <c r="T99" s="20"/>
      <c r="U99" s="1"/>
      <c r="W99" s="73"/>
    </row>
    <row r="100" spans="1:23" s="92" customFormat="1">
      <c r="A100" s="20"/>
      <c r="B100" s="111"/>
      <c r="C100" s="20"/>
      <c r="D100" s="20"/>
      <c r="E100" s="20"/>
      <c r="F100" s="20"/>
      <c r="G100" s="96"/>
      <c r="H100" s="66"/>
      <c r="I100" s="76"/>
      <c r="J100" s="20"/>
      <c r="K100" s="76"/>
      <c r="L100" s="20"/>
      <c r="M100" s="20"/>
      <c r="N100" s="11"/>
      <c r="O100" s="31"/>
      <c r="P100" s="161"/>
      <c r="Q100" s="161"/>
      <c r="R100" s="143"/>
      <c r="S100" s="46"/>
      <c r="T100" s="20"/>
      <c r="U100" s="1"/>
    </row>
    <row r="105" spans="1:23" s="92" customFormat="1">
      <c r="A105" s="20"/>
      <c r="B105" s="111"/>
      <c r="C105" s="20"/>
      <c r="D105" s="20"/>
      <c r="E105" s="20"/>
      <c r="F105" s="20"/>
      <c r="G105" s="96"/>
      <c r="H105" s="66"/>
      <c r="I105" s="76"/>
      <c r="J105" s="20"/>
      <c r="K105" s="76"/>
      <c r="L105" s="20"/>
      <c r="M105" s="20"/>
      <c r="N105" s="11"/>
      <c r="O105" s="50"/>
      <c r="P105" s="18"/>
      <c r="Q105" s="18"/>
      <c r="R105" s="11"/>
      <c r="S105" s="46"/>
      <c r="T105" s="20"/>
      <c r="U105" s="1"/>
      <c r="W105" s="120"/>
    </row>
    <row r="111" spans="1:23" s="92" customFormat="1">
      <c r="A111" s="20"/>
      <c r="B111" s="111"/>
      <c r="C111" s="20"/>
      <c r="D111" s="20"/>
      <c r="E111" s="20"/>
      <c r="F111" s="20"/>
      <c r="G111" s="96"/>
      <c r="H111" s="66"/>
      <c r="I111" s="76"/>
      <c r="J111" s="20"/>
      <c r="K111" s="76"/>
      <c r="L111" s="20"/>
      <c r="M111" s="20"/>
      <c r="N111" s="11"/>
      <c r="O111" s="50"/>
      <c r="P111" s="18"/>
      <c r="Q111" s="18"/>
      <c r="R111" s="11"/>
      <c r="S111" s="46"/>
      <c r="T111" s="20"/>
      <c r="U111" s="1"/>
      <c r="W111" s="119"/>
    </row>
    <row r="112" spans="1:23" s="92" customFormat="1">
      <c r="A112" s="20"/>
      <c r="B112" s="111"/>
      <c r="C112" s="20"/>
      <c r="D112" s="20"/>
      <c r="E112" s="20"/>
      <c r="F112" s="20"/>
      <c r="G112" s="96"/>
      <c r="H112" s="66"/>
      <c r="I112" s="76"/>
      <c r="J112" s="20"/>
      <c r="K112" s="76"/>
      <c r="L112" s="20"/>
      <c r="M112" s="20"/>
      <c r="N112" s="11"/>
      <c r="O112" s="50"/>
      <c r="P112" s="18"/>
      <c r="Q112" s="18"/>
      <c r="R112" s="11"/>
      <c r="S112" s="46"/>
      <c r="T112" s="20"/>
      <c r="U112" s="1"/>
      <c r="W112" s="89"/>
    </row>
    <row r="128" spans="1:23" s="92" customFormat="1">
      <c r="A128" s="20"/>
      <c r="B128" s="111"/>
      <c r="C128" s="20"/>
      <c r="D128" s="20"/>
      <c r="E128" s="20"/>
      <c r="F128" s="20"/>
      <c r="G128" s="96"/>
      <c r="H128" s="66"/>
      <c r="I128" s="76"/>
      <c r="J128" s="20"/>
      <c r="K128" s="76"/>
      <c r="L128" s="20"/>
      <c r="M128" s="20"/>
      <c r="N128" s="11"/>
      <c r="O128" s="50"/>
      <c r="P128" s="18"/>
      <c r="Q128" s="18"/>
      <c r="R128" s="11"/>
      <c r="S128" s="46"/>
      <c r="T128" s="20"/>
      <c r="U128" s="1"/>
      <c r="W128" s="71"/>
    </row>
  </sheetData>
  <mergeCells count="47">
    <mergeCell ref="C7:C12"/>
    <mergeCell ref="D7:D12"/>
    <mergeCell ref="B9:B10"/>
    <mergeCell ref="B2:L2"/>
    <mergeCell ref="O3:S3"/>
    <mergeCell ref="F4:I4"/>
    <mergeCell ref="C5:C6"/>
    <mergeCell ref="D5:D6"/>
    <mergeCell ref="B28:B29"/>
    <mergeCell ref="C13:C18"/>
    <mergeCell ref="D13:D18"/>
    <mergeCell ref="B15:B16"/>
    <mergeCell ref="C19:C24"/>
    <mergeCell ref="D19:D24"/>
    <mergeCell ref="B21:B22"/>
    <mergeCell ref="C42:C43"/>
    <mergeCell ref="D42:D43"/>
    <mergeCell ref="C25:D25"/>
    <mergeCell ref="G25:I25"/>
    <mergeCell ref="J25:L25"/>
    <mergeCell ref="C26:C31"/>
    <mergeCell ref="D26:D31"/>
    <mergeCell ref="C32:C37"/>
    <mergeCell ref="D32:D37"/>
    <mergeCell ref="B34:B35"/>
    <mergeCell ref="C38:C41"/>
    <mergeCell ref="D38:D41"/>
    <mergeCell ref="C44:C45"/>
    <mergeCell ref="D44:D45"/>
    <mergeCell ref="C46:C47"/>
    <mergeCell ref="D46:D47"/>
    <mergeCell ref="C48:C53"/>
    <mergeCell ref="D48:D53"/>
    <mergeCell ref="B50:B51"/>
    <mergeCell ref="C54:C59"/>
    <mergeCell ref="D54:D59"/>
    <mergeCell ref="B56:B57"/>
    <mergeCell ref="C60:C65"/>
    <mergeCell ref="D60:D65"/>
    <mergeCell ref="B62:B63"/>
    <mergeCell ref="C66:C71"/>
    <mergeCell ref="D66:D71"/>
    <mergeCell ref="B68:B69"/>
    <mergeCell ref="I77:K77"/>
    <mergeCell ref="E79:F79"/>
    <mergeCell ref="G79:H79"/>
    <mergeCell ref="I79:K79"/>
  </mergeCells>
  <phoneticPr fontId="2"/>
  <pageMargins left="0.23622047244094491" right="0.19685039370078741" top="0.23622047244094491" bottom="0.19685039370078741" header="0.31496062992125984" footer="0.31496062992125984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view="pageBreakPreview" zoomScaleNormal="100" zoomScaleSheetLayoutView="100" workbookViewId="0">
      <selection activeCell="F16" sqref="F16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3.375" style="20" customWidth="1"/>
    <col min="5" max="5" width="9.75" style="20" customWidth="1"/>
    <col min="6" max="6" width="6.625" style="20" customWidth="1"/>
    <col min="7" max="7" width="15.5" style="96" customWidth="1"/>
    <col min="8" max="8" width="5.625" style="66" customWidth="1"/>
    <col min="9" max="9" width="15.5" style="76" customWidth="1"/>
    <col min="10" max="10" width="3.875" style="20" customWidth="1"/>
    <col min="11" max="11" width="15.5" style="76" customWidth="1"/>
    <col min="12" max="12" width="22.625" style="20" customWidth="1"/>
    <col min="13" max="13" width="2.125" style="20" customWidth="1"/>
    <col min="14" max="14" width="5" style="11" customWidth="1"/>
    <col min="15" max="15" width="11.5" style="50" customWidth="1"/>
    <col min="16" max="16" width="10.125" style="18" customWidth="1"/>
    <col min="17" max="17" width="6.625" style="18" customWidth="1"/>
    <col min="18" max="18" width="15" style="11" customWidth="1"/>
    <col min="19" max="19" width="4.125" style="46" customWidth="1"/>
    <col min="20" max="20" width="9" style="20"/>
    <col min="21" max="21" width="14.75" style="1" customWidth="1"/>
    <col min="22" max="24" width="15.5" style="92" customWidth="1"/>
    <col min="25" max="16384" width="9" style="20"/>
  </cols>
  <sheetData>
    <row r="1" spans="1:24">
      <c r="A1" s="15"/>
      <c r="B1" s="103"/>
      <c r="C1" s="15"/>
      <c r="D1" s="15"/>
      <c r="E1" s="15"/>
      <c r="F1" s="15"/>
      <c r="H1" s="15"/>
      <c r="I1" s="69"/>
      <c r="J1" s="15"/>
      <c r="K1" s="69"/>
      <c r="L1" s="15"/>
      <c r="M1" s="15"/>
      <c r="N1" s="16"/>
      <c r="O1" s="17"/>
      <c r="S1" s="19"/>
      <c r="V1" s="88"/>
      <c r="W1" s="88"/>
      <c r="X1" s="88"/>
    </row>
    <row r="2" spans="1:24" ht="18.75">
      <c r="A2" s="15"/>
      <c r="B2" s="329" t="s">
        <v>163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15"/>
      <c r="N2" s="16"/>
      <c r="O2" s="17"/>
      <c r="S2" s="19"/>
      <c r="V2" s="89"/>
      <c r="W2" s="89"/>
      <c r="X2" s="89"/>
    </row>
    <row r="3" spans="1:24" ht="15.75" thickBot="1">
      <c r="A3" s="15"/>
      <c r="B3" s="104"/>
      <c r="C3" s="15"/>
      <c r="D3" s="15"/>
      <c r="E3" s="15"/>
      <c r="F3" s="15"/>
      <c r="H3" s="15"/>
      <c r="I3" s="69"/>
      <c r="J3" s="15"/>
      <c r="K3" s="77"/>
      <c r="L3" s="121">
        <v>45397</v>
      </c>
      <c r="M3" s="15"/>
      <c r="N3" s="16"/>
      <c r="O3" s="312" t="s">
        <v>10</v>
      </c>
      <c r="P3" s="312"/>
      <c r="Q3" s="312"/>
      <c r="R3" s="312"/>
      <c r="S3" s="312"/>
      <c r="U3" s="1" t="s">
        <v>35</v>
      </c>
      <c r="V3" s="93" t="s">
        <v>34</v>
      </c>
      <c r="W3" s="93" t="s">
        <v>2</v>
      </c>
      <c r="X3" s="93"/>
    </row>
    <row r="4" spans="1:24" s="11" customFormat="1" ht="14.25" customHeight="1" thickBot="1">
      <c r="A4" s="16"/>
      <c r="B4" s="180" t="s">
        <v>0</v>
      </c>
      <c r="C4" s="164" t="s">
        <v>3</v>
      </c>
      <c r="D4" s="164" t="s">
        <v>1</v>
      </c>
      <c r="E4" s="164" t="s">
        <v>4</v>
      </c>
      <c r="F4" s="360" t="s">
        <v>33</v>
      </c>
      <c r="G4" s="361"/>
      <c r="H4" s="361"/>
      <c r="I4" s="362"/>
      <c r="J4" s="233"/>
      <c r="K4" s="234" t="s">
        <v>2</v>
      </c>
      <c r="L4" s="235" t="s">
        <v>11</v>
      </c>
      <c r="M4" s="26"/>
      <c r="N4" s="26"/>
      <c r="O4" s="21" t="s">
        <v>12</v>
      </c>
      <c r="P4" s="27" t="s">
        <v>13</v>
      </c>
      <c r="Q4" s="27" t="s">
        <v>14</v>
      </c>
      <c r="R4" s="28" t="s">
        <v>15</v>
      </c>
      <c r="S4" s="29" t="s">
        <v>16</v>
      </c>
      <c r="U4" s="127"/>
      <c r="V4" s="116"/>
      <c r="W4" s="92"/>
    </row>
    <row r="5" spans="1:24" ht="18" customHeight="1">
      <c r="A5" s="15"/>
      <c r="B5" s="181">
        <v>1</v>
      </c>
      <c r="C5" s="366" t="s">
        <v>21</v>
      </c>
      <c r="D5" s="363" t="str">
        <f>K5</f>
        <v>FC道楽</v>
      </c>
      <c r="E5" s="182">
        <v>0.70833333333333337</v>
      </c>
      <c r="F5" s="182"/>
      <c r="G5" s="171" t="s">
        <v>85</v>
      </c>
      <c r="H5" s="172" t="s">
        <v>5</v>
      </c>
      <c r="I5" s="171" t="s">
        <v>38</v>
      </c>
      <c r="J5" s="173"/>
      <c r="K5" s="174" t="str">
        <f>I6</f>
        <v>FC道楽</v>
      </c>
      <c r="L5" s="168"/>
      <c r="M5" s="2"/>
      <c r="N5" s="31"/>
      <c r="O5" s="38"/>
      <c r="P5" s="40"/>
      <c r="Q5" s="40"/>
      <c r="R5" s="43"/>
      <c r="S5" s="32"/>
      <c r="U5" s="118"/>
      <c r="V5" s="116"/>
      <c r="X5" s="20"/>
    </row>
    <row r="6" spans="1:24" ht="19.5" customHeight="1" thickBot="1">
      <c r="A6" s="15"/>
      <c r="B6" s="210">
        <v>45487</v>
      </c>
      <c r="C6" s="367"/>
      <c r="D6" s="364"/>
      <c r="E6" s="184">
        <v>0.78472222222222221</v>
      </c>
      <c r="F6" s="208" t="s">
        <v>141</v>
      </c>
      <c r="G6" s="200" t="s">
        <v>136</v>
      </c>
      <c r="H6" s="177" t="s">
        <v>5</v>
      </c>
      <c r="I6" s="176" t="s">
        <v>158</v>
      </c>
      <c r="J6" s="188" t="s">
        <v>19</v>
      </c>
      <c r="K6" s="178" t="str">
        <f>G5</f>
        <v>徳島大学サッカー部</v>
      </c>
      <c r="L6" s="193"/>
      <c r="M6" s="2"/>
      <c r="N6" s="31"/>
      <c r="O6" s="38"/>
      <c r="P6" s="40"/>
      <c r="Q6" s="40"/>
      <c r="R6" s="43"/>
      <c r="S6" s="32"/>
      <c r="U6" s="118"/>
      <c r="V6" s="116"/>
      <c r="X6" s="20"/>
    </row>
    <row r="7" spans="1:24" ht="14.25" customHeight="1">
      <c r="A7" s="15"/>
      <c r="B7" s="167">
        <f>B5+1</f>
        <v>2</v>
      </c>
      <c r="C7" s="372" t="s">
        <v>138</v>
      </c>
      <c r="D7" s="325" t="str">
        <f>K7</f>
        <v>FC道楽</v>
      </c>
      <c r="E7" s="149">
        <v>0.39583333333333331</v>
      </c>
      <c r="G7" s="124" t="str">
        <f>'2024 (原案)'!K44</f>
        <v>ＦＣ暁</v>
      </c>
      <c r="H7" s="133" t="s">
        <v>5</v>
      </c>
      <c r="I7" s="124" t="str">
        <f>'2024 (原案)'!K38</f>
        <v>吉野クラブ</v>
      </c>
      <c r="J7" s="39"/>
      <c r="K7" s="147" t="str">
        <f>I8</f>
        <v>FC道楽</v>
      </c>
      <c r="L7" s="34"/>
      <c r="N7" s="140"/>
      <c r="O7" s="142"/>
      <c r="P7" s="142"/>
      <c r="Q7" s="141"/>
      <c r="R7" s="157"/>
      <c r="S7" s="32"/>
      <c r="U7" s="128"/>
      <c r="V7" s="116"/>
      <c r="X7" s="20"/>
    </row>
    <row r="8" spans="1:24" ht="14.25" customHeight="1">
      <c r="A8" s="15"/>
      <c r="B8" s="106"/>
      <c r="C8" s="373"/>
      <c r="D8" s="325"/>
      <c r="E8" s="114">
        <v>0.47222222222222227</v>
      </c>
      <c r="G8" s="95" t="str">
        <f>'2024 (原案)'!K25</f>
        <v>蹴友会</v>
      </c>
      <c r="H8" s="131" t="s">
        <v>5</v>
      </c>
      <c r="I8" s="95" t="str">
        <f>'2024 (原案)'!K74</f>
        <v>FC道楽</v>
      </c>
      <c r="J8" s="33"/>
      <c r="K8" s="146" t="str">
        <f>I9</f>
        <v>徳島県庁サッカークラブ</v>
      </c>
      <c r="L8" s="34" t="s">
        <v>26</v>
      </c>
      <c r="N8" s="140"/>
      <c r="O8" s="42"/>
      <c r="P8" s="142"/>
      <c r="Q8" s="141"/>
      <c r="R8" s="157"/>
      <c r="S8" s="32"/>
      <c r="U8" s="128"/>
      <c r="V8" s="116"/>
      <c r="X8" s="20"/>
    </row>
    <row r="9" spans="1:24" ht="14.25" customHeight="1">
      <c r="A9" s="15"/>
      <c r="B9" s="319">
        <v>45501</v>
      </c>
      <c r="C9" s="373"/>
      <c r="D9" s="325"/>
      <c r="E9" s="114">
        <v>0.54861111111111105</v>
      </c>
      <c r="G9" s="95" t="str">
        <f>'2024 (原案)'!K50</f>
        <v>ＦＣ ＮARUTO</v>
      </c>
      <c r="H9" s="131" t="s">
        <v>5</v>
      </c>
      <c r="I9" s="95" t="str">
        <f>'2024 (原案)'!K68</f>
        <v>徳島県庁サッカークラブ</v>
      </c>
      <c r="J9" s="33"/>
      <c r="K9" s="147" t="str">
        <f>I10</f>
        <v>Sorpresa</v>
      </c>
      <c r="L9" s="34" t="s">
        <v>27</v>
      </c>
      <c r="N9" s="143"/>
      <c r="O9" s="42"/>
      <c r="P9" s="142"/>
      <c r="Q9" s="141"/>
      <c r="R9" s="157"/>
      <c r="S9" s="32"/>
      <c r="U9" s="127"/>
      <c r="V9" s="116"/>
      <c r="X9" s="20"/>
    </row>
    <row r="10" spans="1:24" ht="14.25" customHeight="1">
      <c r="A10" s="15"/>
      <c r="B10" s="319"/>
      <c r="C10" s="373"/>
      <c r="D10" s="325"/>
      <c r="E10" s="114">
        <v>0.625</v>
      </c>
      <c r="G10" s="124" t="str">
        <f>'2024 (原案)'!K56</f>
        <v>レッドサンズ</v>
      </c>
      <c r="H10" s="133" t="s">
        <v>5</v>
      </c>
      <c r="I10" s="95" t="str">
        <f>'2024 (原案)'!K32</f>
        <v>Sorpresa</v>
      </c>
      <c r="J10" s="39"/>
      <c r="K10" s="146" t="str">
        <f>I11</f>
        <v>徳島大学サッカー部</v>
      </c>
      <c r="L10" s="34"/>
      <c r="N10" s="143"/>
      <c r="O10" s="42"/>
      <c r="P10" s="142"/>
      <c r="Q10" s="141"/>
      <c r="R10" s="157"/>
      <c r="S10" s="32"/>
      <c r="U10" s="118"/>
      <c r="V10" s="117"/>
      <c r="X10" s="20"/>
    </row>
    <row r="11" spans="1:24" ht="14.25" customHeight="1">
      <c r="A11" s="15"/>
      <c r="B11" s="107"/>
      <c r="C11" s="373"/>
      <c r="D11" s="325"/>
      <c r="E11" s="114">
        <v>0.70138888888888884</v>
      </c>
      <c r="G11" s="95" t="str">
        <f>'2024 (原案)'!K7</f>
        <v>イエローモンキーズ</v>
      </c>
      <c r="H11" s="131" t="s">
        <v>5</v>
      </c>
      <c r="I11" s="95" t="str">
        <f>'2024 (原案)'!K62</f>
        <v>徳島大学サッカー部</v>
      </c>
      <c r="J11" s="33"/>
      <c r="K11" s="132" t="str">
        <f>I12</f>
        <v>F.C.UNITY</v>
      </c>
      <c r="L11" s="34"/>
      <c r="N11" s="143"/>
      <c r="O11" s="144"/>
      <c r="P11" s="142"/>
      <c r="Q11" s="141"/>
      <c r="R11" s="157"/>
      <c r="S11" s="32"/>
      <c r="U11" s="118"/>
      <c r="V11" s="116"/>
      <c r="X11" s="20"/>
    </row>
    <row r="12" spans="1:24" ht="14.25" customHeight="1">
      <c r="A12" s="15"/>
      <c r="B12" s="108"/>
      <c r="C12" s="373"/>
      <c r="D12" s="326"/>
      <c r="E12" s="115">
        <v>0.77777777777777779</v>
      </c>
      <c r="F12" s="209" t="s">
        <v>141</v>
      </c>
      <c r="G12" s="198" t="str">
        <f>'2024 (原案)'!K19</f>
        <v>N.J</v>
      </c>
      <c r="H12" s="134" t="s">
        <v>5</v>
      </c>
      <c r="I12" s="123" t="str">
        <f>'2024 (原案)'!K13</f>
        <v>F.C.UNITY</v>
      </c>
      <c r="J12" s="35" t="s">
        <v>19</v>
      </c>
      <c r="K12" s="135" t="str">
        <f>G11</f>
        <v>イエローモンキーズ</v>
      </c>
      <c r="L12" s="41"/>
      <c r="N12" s="36"/>
      <c r="O12" s="42"/>
      <c r="P12" s="142"/>
      <c r="Q12" s="141"/>
      <c r="R12" s="157"/>
      <c r="S12" s="32"/>
      <c r="V12" s="116"/>
      <c r="X12" s="20"/>
    </row>
    <row r="13" spans="1:24" ht="14.25" customHeight="1">
      <c r="A13" s="15"/>
      <c r="B13" s="105">
        <f>B7+1</f>
        <v>3</v>
      </c>
      <c r="C13" s="316" t="s">
        <v>21</v>
      </c>
      <c r="D13" s="324" t="str">
        <f>K13</f>
        <v>ＦＣ ＮARUTO</v>
      </c>
      <c r="E13" s="113">
        <v>0.39583333333333331</v>
      </c>
      <c r="F13" s="149"/>
      <c r="G13" s="94" t="str">
        <f>'2024 (原案)'!K44</f>
        <v>ＦＣ暁</v>
      </c>
      <c r="H13" s="133" t="s">
        <v>5</v>
      </c>
      <c r="I13" s="94" t="str">
        <f>'2024 (原案)'!K74</f>
        <v>FC道楽</v>
      </c>
      <c r="J13" s="33"/>
      <c r="K13" s="145" t="str">
        <f>I14</f>
        <v>ＦＣ ＮARUTO</v>
      </c>
      <c r="L13" s="10"/>
      <c r="N13" s="36"/>
      <c r="O13" s="6"/>
      <c r="P13" s="142"/>
      <c r="Q13" s="141"/>
      <c r="R13" s="157"/>
      <c r="S13" s="32"/>
      <c r="V13" s="116"/>
      <c r="X13" s="20"/>
    </row>
    <row r="14" spans="1:24" ht="14.25" customHeight="1">
      <c r="A14" s="15"/>
      <c r="B14" s="106"/>
      <c r="C14" s="317"/>
      <c r="D14" s="325"/>
      <c r="E14" s="114">
        <v>0.47222222222222227</v>
      </c>
      <c r="F14" s="114"/>
      <c r="G14" s="95" t="str">
        <f>'2024 (原案)'!K32</f>
        <v>Sorpresa</v>
      </c>
      <c r="H14" s="131" t="s">
        <v>5</v>
      </c>
      <c r="I14" s="95" t="str">
        <f>'2024 (原案)'!K50</f>
        <v>ＦＣ ＮARUTO</v>
      </c>
      <c r="J14" s="33"/>
      <c r="K14" s="146" t="str">
        <f>I15</f>
        <v>徳島県庁サッカークラブ</v>
      </c>
      <c r="L14" s="34"/>
      <c r="N14" s="36"/>
      <c r="O14" s="6"/>
      <c r="P14" s="142"/>
      <c r="Q14" s="141"/>
      <c r="R14" s="157"/>
      <c r="S14" s="32"/>
      <c r="V14" s="116"/>
      <c r="X14" s="20"/>
    </row>
    <row r="15" spans="1:24" ht="14.25" customHeight="1">
      <c r="A15" s="15"/>
      <c r="B15" s="319">
        <v>45522</v>
      </c>
      <c r="C15" s="317"/>
      <c r="D15" s="325"/>
      <c r="E15" s="114">
        <v>0.54861111111111105</v>
      </c>
      <c r="F15" s="114"/>
      <c r="G15" s="95" t="str">
        <f>'2024 (原案)'!K7</f>
        <v>イエローモンキーズ</v>
      </c>
      <c r="H15" s="131" t="s">
        <v>5</v>
      </c>
      <c r="I15" s="95" t="str">
        <f>'2024 (原案)'!K68</f>
        <v>徳島県庁サッカークラブ</v>
      </c>
      <c r="J15" s="33"/>
      <c r="K15" s="147" t="str">
        <f>I16</f>
        <v>N.J</v>
      </c>
      <c r="L15" s="34" t="s">
        <v>18</v>
      </c>
      <c r="O15" s="6"/>
      <c r="P15" s="142"/>
      <c r="Q15" s="141"/>
      <c r="R15" s="157"/>
      <c r="S15" s="32"/>
      <c r="U15" s="34"/>
      <c r="V15" s="117"/>
      <c r="X15" s="20"/>
    </row>
    <row r="16" spans="1:24" ht="14.25" customHeight="1">
      <c r="A16" s="15"/>
      <c r="B16" s="319"/>
      <c r="C16" s="317"/>
      <c r="D16" s="325"/>
      <c r="E16" s="114">
        <v>0.625</v>
      </c>
      <c r="F16" s="149"/>
      <c r="G16" s="124" t="str">
        <f>'2024 (原案)'!K62</f>
        <v>徳島大学サッカー部</v>
      </c>
      <c r="H16" s="133" t="s">
        <v>5</v>
      </c>
      <c r="I16" s="124" t="str">
        <f>'2024 (原案)'!K19</f>
        <v>N.J</v>
      </c>
      <c r="J16" s="39"/>
      <c r="K16" s="146" t="str">
        <f>I17</f>
        <v>蹴友会</v>
      </c>
      <c r="L16" s="34" t="s">
        <v>25</v>
      </c>
      <c r="O16" s="6"/>
      <c r="P16" s="142"/>
      <c r="Q16" s="141"/>
      <c r="R16" s="157"/>
      <c r="S16" s="32"/>
      <c r="U16" s="34"/>
      <c r="V16" s="116"/>
      <c r="X16" s="20"/>
    </row>
    <row r="17" spans="1:24" ht="14.25" customHeight="1">
      <c r="A17" s="15"/>
      <c r="B17" s="107"/>
      <c r="C17" s="317"/>
      <c r="D17" s="325"/>
      <c r="E17" s="114">
        <v>0.70138888888888884</v>
      </c>
      <c r="F17" s="149"/>
      <c r="G17" s="95" t="str">
        <f>'2024 (原案)'!K56</f>
        <v>レッドサンズ</v>
      </c>
      <c r="H17" s="131" t="s">
        <v>5</v>
      </c>
      <c r="I17" s="95" t="str">
        <f>'2024 (原案)'!K25</f>
        <v>蹴友会</v>
      </c>
      <c r="J17" s="33"/>
      <c r="K17" s="132" t="str">
        <f>I18</f>
        <v>F.C.UNITY</v>
      </c>
      <c r="L17" s="34"/>
      <c r="O17" s="6"/>
      <c r="P17" s="142"/>
      <c r="Q17" s="141"/>
      <c r="R17" s="157"/>
      <c r="S17" s="32"/>
      <c r="U17" s="20"/>
      <c r="V17" s="117"/>
      <c r="X17" s="20"/>
    </row>
    <row r="18" spans="1:24" ht="14.25" customHeight="1">
      <c r="A18" s="15"/>
      <c r="B18" s="108"/>
      <c r="C18" s="318"/>
      <c r="D18" s="326"/>
      <c r="E18" s="115">
        <v>0.77777777777777779</v>
      </c>
      <c r="F18" s="209" t="s">
        <v>141</v>
      </c>
      <c r="G18" s="198" t="str">
        <f>'2024 (原案)'!K38</f>
        <v>吉野クラブ</v>
      </c>
      <c r="H18" s="134" t="s">
        <v>5</v>
      </c>
      <c r="I18" s="123" t="str">
        <f>'2024 (原案)'!K13</f>
        <v>F.C.UNITY</v>
      </c>
      <c r="J18" s="35" t="s">
        <v>19</v>
      </c>
      <c r="K18" s="135" t="str">
        <f>G17</f>
        <v>レッドサンズ</v>
      </c>
      <c r="L18" s="34"/>
      <c r="O18" s="6"/>
      <c r="P18" s="142"/>
      <c r="Q18" s="141"/>
      <c r="R18" s="157"/>
      <c r="S18" s="32"/>
      <c r="U18" s="20"/>
      <c r="V18" s="116"/>
      <c r="X18" s="20"/>
    </row>
    <row r="19" spans="1:24" ht="14.25" customHeight="1">
      <c r="A19" s="15"/>
      <c r="B19" s="105">
        <f>B13+1</f>
        <v>4</v>
      </c>
      <c r="C19" s="316" t="s">
        <v>21</v>
      </c>
      <c r="D19" s="324" t="str">
        <f>K19</f>
        <v>徳島県庁サッカークラブ</v>
      </c>
      <c r="E19" s="113">
        <v>0.39583333333333331</v>
      </c>
      <c r="F19" s="149"/>
      <c r="G19" s="94" t="str">
        <f>'2024 (原案)'!K7</f>
        <v>イエローモンキーズ</v>
      </c>
      <c r="H19" s="133" t="s">
        <v>5</v>
      </c>
      <c r="I19" s="94" t="str">
        <f>'2024 (原案)'!K56</f>
        <v>レッドサンズ</v>
      </c>
      <c r="J19" s="33"/>
      <c r="K19" s="145" t="str">
        <f>I20</f>
        <v>徳島県庁サッカークラブ</v>
      </c>
      <c r="L19" s="10"/>
      <c r="N19" s="36"/>
      <c r="O19" s="42"/>
      <c r="P19" s="142"/>
      <c r="Q19" s="141"/>
      <c r="R19" s="42"/>
      <c r="S19" s="32"/>
      <c r="U19" s="20"/>
      <c r="V19" s="116"/>
      <c r="X19" s="84"/>
    </row>
    <row r="20" spans="1:24" ht="14.25" customHeight="1">
      <c r="A20" s="15"/>
      <c r="B20" s="106"/>
      <c r="C20" s="317"/>
      <c r="D20" s="325"/>
      <c r="E20" s="114">
        <v>0.47222222222222227</v>
      </c>
      <c r="F20" s="149"/>
      <c r="G20" s="95" t="str">
        <f>'2024 (原案)'!K19</f>
        <v>N.J</v>
      </c>
      <c r="H20" s="131" t="s">
        <v>5</v>
      </c>
      <c r="I20" s="95" t="str">
        <f>'2024 (原案)'!K68</f>
        <v>徳島県庁サッカークラブ</v>
      </c>
      <c r="J20" s="33"/>
      <c r="K20" s="146" t="str">
        <f>I21</f>
        <v>FC道楽</v>
      </c>
      <c r="L20" s="34"/>
      <c r="N20" s="36"/>
      <c r="O20" s="6"/>
      <c r="P20" s="142"/>
      <c r="Q20" s="157"/>
      <c r="R20" s="32"/>
      <c r="S20" s="20"/>
      <c r="U20" s="116"/>
      <c r="W20" s="20"/>
      <c r="X20" s="20"/>
    </row>
    <row r="21" spans="1:24" ht="14.25" customHeight="1">
      <c r="A21" s="15"/>
      <c r="B21" s="319">
        <v>45529</v>
      </c>
      <c r="C21" s="317"/>
      <c r="D21" s="325"/>
      <c r="E21" s="114">
        <v>0.54861111111111105</v>
      </c>
      <c r="F21" s="114"/>
      <c r="G21" s="95" t="str">
        <f>'2024 (原案)'!K13</f>
        <v>F.C.UNITY</v>
      </c>
      <c r="H21" s="131" t="s">
        <v>5</v>
      </c>
      <c r="I21" s="95" t="str">
        <f>'2024 (原案)'!K74</f>
        <v>FC道楽</v>
      </c>
      <c r="J21" s="33"/>
      <c r="K21" s="147" t="str">
        <f>I22</f>
        <v>吉野クラブ</v>
      </c>
      <c r="L21" s="34" t="s">
        <v>59</v>
      </c>
      <c r="O21" s="6"/>
      <c r="P21" s="142"/>
      <c r="Q21" s="157"/>
      <c r="R21" s="32"/>
      <c r="S21" s="20"/>
      <c r="U21" s="34"/>
      <c r="W21" s="20"/>
      <c r="X21" s="20"/>
    </row>
    <row r="22" spans="1:24" ht="14.25" customHeight="1">
      <c r="A22" s="15"/>
      <c r="B22" s="319"/>
      <c r="C22" s="317"/>
      <c r="D22" s="325"/>
      <c r="E22" s="114">
        <v>0.625</v>
      </c>
      <c r="F22" s="114"/>
      <c r="G22" s="124" t="str">
        <f>'2024 (原案)'!K50</f>
        <v>ＦＣ ＮARUTO</v>
      </c>
      <c r="H22" s="133" t="s">
        <v>5</v>
      </c>
      <c r="I22" s="124" t="str">
        <f>'2024 (原案)'!K38</f>
        <v>吉野クラブ</v>
      </c>
      <c r="J22" s="39"/>
      <c r="K22" s="146" t="str">
        <f>I23</f>
        <v>Sorpresa</v>
      </c>
      <c r="L22" s="34" t="s">
        <v>90</v>
      </c>
      <c r="O22" s="6"/>
      <c r="P22" s="142"/>
      <c r="Q22" s="157"/>
      <c r="R22" s="32"/>
      <c r="S22" s="20"/>
      <c r="U22" s="34"/>
      <c r="W22" s="20"/>
      <c r="X22" s="20"/>
    </row>
    <row r="23" spans="1:24" ht="14.25" customHeight="1">
      <c r="A23" s="15"/>
      <c r="B23" s="107"/>
      <c r="C23" s="317"/>
      <c r="D23" s="325"/>
      <c r="E23" s="114">
        <v>0.70138888888888884</v>
      </c>
      <c r="F23" s="114"/>
      <c r="G23" s="95" t="str">
        <f>'2024 (原案)'!K25</f>
        <v>蹴友会</v>
      </c>
      <c r="H23" s="131" t="s">
        <v>5</v>
      </c>
      <c r="I23" s="95" t="str">
        <f>'2024 (原案)'!K32</f>
        <v>Sorpresa</v>
      </c>
      <c r="J23" s="49"/>
      <c r="K23" s="132" t="str">
        <f>I24</f>
        <v>ＦＣ暁</v>
      </c>
      <c r="L23" s="34"/>
      <c r="N23" s="36"/>
      <c r="O23" s="6"/>
      <c r="P23" s="142"/>
      <c r="Q23" s="157"/>
      <c r="R23" s="32"/>
      <c r="S23" s="20"/>
      <c r="U23" s="116"/>
      <c r="W23" s="20"/>
      <c r="X23" s="20"/>
    </row>
    <row r="24" spans="1:24" ht="14.25" customHeight="1">
      <c r="A24" s="15"/>
      <c r="B24" s="108"/>
      <c r="C24" s="318"/>
      <c r="D24" s="326"/>
      <c r="E24" s="115">
        <v>0.77777777777777779</v>
      </c>
      <c r="F24" s="209" t="s">
        <v>141</v>
      </c>
      <c r="G24" s="198" t="str">
        <f>'2024 (原案)'!K62</f>
        <v>徳島大学サッカー部</v>
      </c>
      <c r="H24" s="134" t="s">
        <v>5</v>
      </c>
      <c r="I24" s="123" t="str">
        <f>'2024 (原案)'!K44</f>
        <v>ＦＣ暁</v>
      </c>
      <c r="J24" s="112" t="s">
        <v>19</v>
      </c>
      <c r="K24" s="135" t="str">
        <f>G23</f>
        <v>蹴友会</v>
      </c>
      <c r="L24" s="41"/>
      <c r="N24" s="36"/>
      <c r="O24" s="6"/>
      <c r="P24" s="142"/>
      <c r="Q24" s="157"/>
      <c r="R24" s="32"/>
      <c r="S24" s="20"/>
      <c r="U24" s="116"/>
      <c r="W24" s="20"/>
      <c r="X24" s="20"/>
    </row>
    <row r="25" spans="1:24" ht="24.75" customHeight="1">
      <c r="A25" s="15"/>
      <c r="B25" s="126">
        <v>45533</v>
      </c>
      <c r="C25" s="327" t="s">
        <v>23</v>
      </c>
      <c r="D25" s="328"/>
      <c r="E25" s="44" t="s">
        <v>24</v>
      </c>
      <c r="F25" s="44"/>
      <c r="G25" s="320" t="s">
        <v>40</v>
      </c>
      <c r="H25" s="321"/>
      <c r="I25" s="322"/>
      <c r="J25" s="320" t="s">
        <v>8</v>
      </c>
      <c r="K25" s="321"/>
      <c r="L25" s="323"/>
      <c r="O25" s="42"/>
      <c r="P25" s="142"/>
      <c r="Q25" s="157"/>
      <c r="R25" s="32"/>
      <c r="S25" s="20"/>
      <c r="U25" s="116"/>
      <c r="W25" s="20"/>
      <c r="X25" s="20"/>
    </row>
    <row r="26" spans="1:24" ht="14.25" customHeight="1">
      <c r="A26" s="15"/>
      <c r="B26" s="105">
        <f>B19+1</f>
        <v>5</v>
      </c>
      <c r="C26" s="316" t="s">
        <v>21</v>
      </c>
      <c r="D26" s="324" t="str">
        <f>K26</f>
        <v>N.J</v>
      </c>
      <c r="E26" s="113">
        <v>0.39583333333333331</v>
      </c>
      <c r="F26" s="113"/>
      <c r="G26" s="95" t="str">
        <f>'2024 (原案)'!K56</f>
        <v>レッドサンズ</v>
      </c>
      <c r="H26" s="133" t="s">
        <v>5</v>
      </c>
      <c r="I26" s="95" t="str">
        <f>'2024 (原案)'!K44</f>
        <v>ＦＣ暁</v>
      </c>
      <c r="J26" s="33"/>
      <c r="K26" s="145" t="str">
        <f>I27</f>
        <v>N.J</v>
      </c>
      <c r="L26" s="34"/>
      <c r="O26" s="6"/>
      <c r="P26" s="142"/>
      <c r="Q26" s="157"/>
      <c r="R26" s="32"/>
      <c r="S26" s="20"/>
      <c r="U26" s="116"/>
      <c r="W26" s="20"/>
      <c r="X26" s="20"/>
    </row>
    <row r="27" spans="1:24" ht="14.25" customHeight="1">
      <c r="A27" s="15"/>
      <c r="B27" s="106"/>
      <c r="C27" s="317"/>
      <c r="D27" s="325"/>
      <c r="E27" s="114">
        <v>0.47222222222222227</v>
      </c>
      <c r="F27" s="114"/>
      <c r="G27" s="95" t="str">
        <f>'2024 (原案)'!K7</f>
        <v>イエローモンキーズ</v>
      </c>
      <c r="H27" s="131" t="s">
        <v>5</v>
      </c>
      <c r="I27" s="95" t="str">
        <f>'2024 (原案)'!K19</f>
        <v>N.J</v>
      </c>
      <c r="J27" s="33"/>
      <c r="K27" s="146" t="str">
        <f>I28</f>
        <v>蹴友会</v>
      </c>
      <c r="L27" s="34"/>
      <c r="N27" s="36"/>
      <c r="O27" s="42"/>
      <c r="P27" s="142"/>
      <c r="Q27" s="157"/>
      <c r="R27" s="32"/>
      <c r="S27" s="20"/>
      <c r="U27" s="117"/>
      <c r="V27" s="73"/>
      <c r="W27" s="20"/>
      <c r="X27" s="20"/>
    </row>
    <row r="28" spans="1:24" ht="14.25" customHeight="1">
      <c r="A28" s="15"/>
      <c r="B28" s="319">
        <v>45543</v>
      </c>
      <c r="C28" s="317"/>
      <c r="D28" s="325"/>
      <c r="E28" s="114">
        <v>0.54861111111111105</v>
      </c>
      <c r="F28" s="114"/>
      <c r="G28" s="95" t="str">
        <f>'2024 (原案)'!K13</f>
        <v>F.C.UNITY</v>
      </c>
      <c r="H28" s="131" t="s">
        <v>5</v>
      </c>
      <c r="I28" s="95" t="str">
        <f>'2024 (原案)'!K25</f>
        <v>蹴友会</v>
      </c>
      <c r="J28" s="33"/>
      <c r="K28" s="147" t="str">
        <f>I29</f>
        <v>FC道楽</v>
      </c>
      <c r="L28" s="34" t="s">
        <v>38</v>
      </c>
      <c r="N28" s="36"/>
      <c r="O28" s="42"/>
      <c r="P28" s="141"/>
      <c r="Q28" s="157"/>
      <c r="R28" s="32"/>
      <c r="S28" s="20"/>
      <c r="U28" s="116"/>
      <c r="W28" s="20"/>
      <c r="X28" s="20"/>
    </row>
    <row r="29" spans="1:24" ht="14.25" customHeight="1">
      <c r="A29" s="15"/>
      <c r="B29" s="319"/>
      <c r="C29" s="317"/>
      <c r="D29" s="325"/>
      <c r="E29" s="114">
        <v>0.625</v>
      </c>
      <c r="F29" s="149"/>
      <c r="G29" s="124" t="str">
        <f>'2024 (原案)'!K68</f>
        <v>徳島県庁サッカークラブ</v>
      </c>
      <c r="H29" s="133" t="s">
        <v>5</v>
      </c>
      <c r="I29" s="124" t="str">
        <f>'2024 (原案)'!K74</f>
        <v>FC道楽</v>
      </c>
      <c r="J29" s="39"/>
      <c r="K29" s="146" t="str">
        <f>I30</f>
        <v>徳島大学サッカー部</v>
      </c>
      <c r="L29" s="34" t="s">
        <v>39</v>
      </c>
      <c r="N29" s="48"/>
      <c r="O29" s="42"/>
      <c r="P29" s="142"/>
      <c r="Q29" s="141"/>
      <c r="R29" s="157"/>
      <c r="S29" s="20"/>
      <c r="U29" s="116"/>
      <c r="W29" s="20"/>
      <c r="X29" s="20"/>
    </row>
    <row r="30" spans="1:24" ht="14.25" customHeight="1">
      <c r="A30" s="15"/>
      <c r="B30" s="107"/>
      <c r="C30" s="317"/>
      <c r="D30" s="325"/>
      <c r="E30" s="114">
        <v>0.70138888888888884</v>
      </c>
      <c r="F30" s="114"/>
      <c r="G30" s="95" t="str">
        <f>'2024 (原案)'!K50</f>
        <v>ＦＣ ＮARUTO</v>
      </c>
      <c r="H30" s="131" t="s">
        <v>5</v>
      </c>
      <c r="I30" s="95" t="str">
        <f>'2024 (原案)'!K62</f>
        <v>徳島大学サッカー部</v>
      </c>
      <c r="J30" s="49"/>
      <c r="K30" s="132" t="str">
        <f>I31</f>
        <v>Sorpresa</v>
      </c>
      <c r="L30" s="242" t="s">
        <v>145</v>
      </c>
      <c r="N30" s="36"/>
      <c r="O30" s="42"/>
      <c r="P30" s="142"/>
      <c r="Q30" s="141"/>
      <c r="R30" s="157"/>
      <c r="S30" s="20"/>
      <c r="U30" s="116"/>
      <c r="W30" s="20"/>
      <c r="X30" s="20"/>
    </row>
    <row r="31" spans="1:24" ht="14.25" customHeight="1">
      <c r="A31" s="15"/>
      <c r="B31" s="107"/>
      <c r="C31" s="318"/>
      <c r="D31" s="326"/>
      <c r="E31" s="115">
        <v>0.77777777777777779</v>
      </c>
      <c r="F31" s="209" t="s">
        <v>141</v>
      </c>
      <c r="G31" s="136" t="str">
        <f>'2024 (原案)'!K38</f>
        <v>吉野クラブ</v>
      </c>
      <c r="H31" s="137" t="s">
        <v>5</v>
      </c>
      <c r="I31" s="136" t="str">
        <f>'2024 (原案)'!K32</f>
        <v>Sorpresa</v>
      </c>
      <c r="J31" s="112" t="s">
        <v>19</v>
      </c>
      <c r="K31" s="135" t="str">
        <f>G30</f>
        <v>ＦＣ ＮARUTO</v>
      </c>
      <c r="L31" s="34"/>
      <c r="N31" s="36"/>
      <c r="O31" s="42"/>
      <c r="P31" s="42"/>
      <c r="Q31" s="141"/>
      <c r="R31" s="157"/>
      <c r="S31" s="20"/>
      <c r="U31" s="116"/>
      <c r="W31" s="20"/>
      <c r="X31" s="20"/>
    </row>
    <row r="32" spans="1:24" ht="14.25" customHeight="1">
      <c r="A32" s="15"/>
      <c r="B32" s="105">
        <f>B26+1</f>
        <v>6</v>
      </c>
      <c r="C32" s="316" t="s">
        <v>21</v>
      </c>
      <c r="D32" s="324" t="str">
        <f>K32</f>
        <v>蹴友会</v>
      </c>
      <c r="E32" s="113">
        <v>0.39583333333333331</v>
      </c>
      <c r="F32" s="113"/>
      <c r="G32" s="95" t="str">
        <f>'2024 (原案)'!K19</f>
        <v>N.J</v>
      </c>
      <c r="H32" s="131" t="s">
        <v>5</v>
      </c>
      <c r="I32" s="95" t="str">
        <f>'2024 (原案)'!K32</f>
        <v>Sorpresa</v>
      </c>
      <c r="J32" s="33"/>
      <c r="K32" s="145" t="str">
        <f>I33</f>
        <v>蹴友会</v>
      </c>
      <c r="L32" s="10"/>
      <c r="N32" s="36"/>
      <c r="O32" s="42"/>
      <c r="P32" s="148"/>
      <c r="Q32" s="141"/>
      <c r="R32" s="157"/>
      <c r="S32" s="20"/>
      <c r="U32" s="116"/>
      <c r="W32" s="20"/>
      <c r="X32" s="20"/>
    </row>
    <row r="33" spans="1:24" ht="14.25" customHeight="1">
      <c r="A33" s="15"/>
      <c r="B33" s="106"/>
      <c r="C33" s="330"/>
      <c r="D33" s="325"/>
      <c r="E33" s="114">
        <v>0.47222222222222227</v>
      </c>
      <c r="F33" s="114"/>
      <c r="G33" s="124" t="str">
        <f>'2024 (原案)'!K50</f>
        <v>ＦＣ ＮARUTO</v>
      </c>
      <c r="H33" s="131" t="s">
        <v>5</v>
      </c>
      <c r="I33" s="124" t="str">
        <f>'2024 (原案)'!K25</f>
        <v>蹴友会</v>
      </c>
      <c r="J33" s="35" t="s">
        <v>19</v>
      </c>
      <c r="K33" s="146" t="str">
        <f>I34</f>
        <v>イエローモンキーズ</v>
      </c>
      <c r="L33" s="34"/>
      <c r="O33" s="42"/>
      <c r="P33" s="142"/>
      <c r="Q33" s="141"/>
      <c r="R33" s="157"/>
      <c r="S33" s="20"/>
      <c r="U33" s="116"/>
      <c r="V33" s="119"/>
      <c r="W33" s="20"/>
      <c r="X33" s="20"/>
    </row>
    <row r="34" spans="1:24" ht="14.25" customHeight="1">
      <c r="A34" s="15"/>
      <c r="B34" s="319">
        <v>45550</v>
      </c>
      <c r="C34" s="330"/>
      <c r="D34" s="325"/>
      <c r="E34" s="114">
        <v>0.54861111111111105</v>
      </c>
      <c r="F34" s="114"/>
      <c r="G34" s="95" t="str">
        <f>'2024 (原案)'!K74</f>
        <v>FC道楽</v>
      </c>
      <c r="H34" s="131" t="s">
        <v>5</v>
      </c>
      <c r="I34" s="124" t="str">
        <f>'2024 (原案)'!K7</f>
        <v>イエローモンキーズ</v>
      </c>
      <c r="J34" s="33"/>
      <c r="K34" s="147" t="str">
        <f>I35</f>
        <v>徳島大学サッカー部</v>
      </c>
      <c r="L34" s="34" t="s">
        <v>136</v>
      </c>
      <c r="O34" s="42"/>
      <c r="P34" s="142"/>
      <c r="Q34" s="141"/>
      <c r="R34" s="157"/>
      <c r="S34" s="20"/>
      <c r="U34" s="116"/>
      <c r="V34" s="89"/>
      <c r="W34" s="20"/>
      <c r="X34" s="20"/>
    </row>
    <row r="35" spans="1:24" ht="14.25" customHeight="1">
      <c r="A35" s="15"/>
      <c r="B35" s="319"/>
      <c r="C35" s="330"/>
      <c r="D35" s="325"/>
      <c r="E35" s="114">
        <v>0.625</v>
      </c>
      <c r="F35" s="149"/>
      <c r="G35" s="95" t="str">
        <f>'2024 (原案)'!K13</f>
        <v>F.C.UNITY</v>
      </c>
      <c r="H35" s="131" t="s">
        <v>5</v>
      </c>
      <c r="I35" s="95" t="str">
        <f>'2024 (原案)'!K62</f>
        <v>徳島大学サッカー部</v>
      </c>
      <c r="J35" s="33"/>
      <c r="K35" s="146" t="str">
        <f>I36</f>
        <v>ＦＣ暁</v>
      </c>
      <c r="L35" s="34" t="s">
        <v>154</v>
      </c>
      <c r="O35" s="42"/>
      <c r="P35" s="142"/>
      <c r="Q35" s="157"/>
      <c r="R35" s="32"/>
      <c r="S35" s="20"/>
      <c r="U35" s="116"/>
      <c r="W35" s="20"/>
      <c r="X35" s="20"/>
    </row>
    <row r="36" spans="1:24" ht="14.25" customHeight="1">
      <c r="A36" s="15"/>
      <c r="B36" s="107"/>
      <c r="C36" s="330"/>
      <c r="D36" s="325"/>
      <c r="E36" s="114">
        <v>0.70138888888888884</v>
      </c>
      <c r="F36" s="114"/>
      <c r="G36" s="95" t="str">
        <f>'2024 (原案)'!K68</f>
        <v>徳島県庁サッカークラブ</v>
      </c>
      <c r="H36" s="131" t="s">
        <v>5</v>
      </c>
      <c r="I36" s="95" t="str">
        <f>'2024 (原案)'!K44</f>
        <v>ＦＣ暁</v>
      </c>
      <c r="J36" s="33"/>
      <c r="K36" s="132" t="str">
        <f>I37</f>
        <v>吉野クラブ</v>
      </c>
      <c r="L36" s="34"/>
      <c r="N36" s="36"/>
      <c r="O36" s="42"/>
      <c r="P36" s="142"/>
      <c r="Q36" s="157"/>
      <c r="R36" s="32"/>
      <c r="S36" s="20"/>
      <c r="U36" s="116"/>
      <c r="W36" s="20"/>
      <c r="X36" s="20"/>
    </row>
    <row r="37" spans="1:24" ht="14.25" customHeight="1" thickBot="1">
      <c r="A37" s="15"/>
      <c r="B37" s="245"/>
      <c r="C37" s="331"/>
      <c r="D37" s="326"/>
      <c r="E37" s="206">
        <v>0.77777777777777779</v>
      </c>
      <c r="F37" s="209" t="s">
        <v>141</v>
      </c>
      <c r="G37" s="123" t="str">
        <f>'2024 (原案)'!K56</f>
        <v>レッドサンズ</v>
      </c>
      <c r="H37" s="134" t="s">
        <v>5</v>
      </c>
      <c r="I37" s="123" t="str">
        <f>'2024 (原案)'!K38</f>
        <v>吉野クラブ</v>
      </c>
      <c r="J37" s="35" t="s">
        <v>19</v>
      </c>
      <c r="K37" s="135" t="str">
        <f>G36</f>
        <v>徳島県庁サッカークラブ</v>
      </c>
      <c r="L37" s="41"/>
      <c r="N37" s="36"/>
      <c r="O37" s="42"/>
      <c r="P37" s="142"/>
      <c r="Q37" s="157"/>
      <c r="R37" s="32"/>
      <c r="S37" s="20"/>
      <c r="U37" s="116"/>
      <c r="W37" s="20"/>
      <c r="X37" s="20"/>
    </row>
    <row r="38" spans="1:24" ht="14.25" customHeight="1">
      <c r="A38" s="15"/>
      <c r="B38" s="244" t="s">
        <v>162</v>
      </c>
      <c r="C38" s="399" t="s">
        <v>21</v>
      </c>
      <c r="D38" s="363" t="str">
        <f>K38</f>
        <v>N.J</v>
      </c>
      <c r="E38" s="170">
        <v>0.39583333333333331</v>
      </c>
      <c r="F38" s="205"/>
      <c r="G38" s="124" t="str">
        <f>'2024 (原案)'!K38</f>
        <v>吉野クラブ</v>
      </c>
      <c r="H38" s="133" t="s">
        <v>5</v>
      </c>
      <c r="I38" s="124" t="str">
        <f>'2024 (原案)'!K68</f>
        <v>徳島県庁サッカークラブ</v>
      </c>
      <c r="J38" s="33"/>
      <c r="K38" s="145" t="str">
        <f>I39</f>
        <v>N.J</v>
      </c>
      <c r="L38" s="34"/>
      <c r="M38" s="2"/>
      <c r="N38" s="36"/>
      <c r="O38" s="38"/>
      <c r="P38" s="40"/>
      <c r="Q38" s="40"/>
      <c r="R38" s="43"/>
      <c r="S38" s="32"/>
      <c r="U38" s="118"/>
      <c r="V38" s="116"/>
      <c r="X38" s="20"/>
    </row>
    <row r="39" spans="1:24" ht="14.25" customHeight="1">
      <c r="A39" s="15"/>
      <c r="B39" s="219"/>
      <c r="C39" s="400"/>
      <c r="D39" s="365"/>
      <c r="E39" s="114">
        <v>0.47222222222222227</v>
      </c>
      <c r="F39" s="223"/>
      <c r="G39" s="138" t="str">
        <f>'2024 (原案)'!K44</f>
        <v>ＦＣ暁</v>
      </c>
      <c r="H39" s="139" t="s">
        <v>5</v>
      </c>
      <c r="I39" s="138" t="str">
        <f>'2024 (原案)'!K19</f>
        <v>N.J</v>
      </c>
      <c r="J39" s="49"/>
      <c r="K39" s="146" t="str">
        <f>I40</f>
        <v>レッドサンズ</v>
      </c>
      <c r="L39" s="34"/>
      <c r="M39" s="2"/>
      <c r="N39" s="31"/>
      <c r="O39" s="42"/>
      <c r="P39" s="144"/>
      <c r="Q39" s="141"/>
      <c r="R39" s="157"/>
      <c r="S39" s="32"/>
      <c r="U39" s="118"/>
      <c r="V39" s="116"/>
      <c r="X39" s="20"/>
    </row>
    <row r="40" spans="1:24" ht="14.25" customHeight="1">
      <c r="A40" s="15"/>
      <c r="B40" s="219">
        <v>45557</v>
      </c>
      <c r="C40" s="400"/>
      <c r="D40" s="365"/>
      <c r="E40" s="114">
        <v>0.54861111111111105</v>
      </c>
      <c r="F40" s="222"/>
      <c r="G40" s="95" t="str">
        <f>'2024 (原案)'!K13</f>
        <v>F.C.UNITY</v>
      </c>
      <c r="H40" s="131" t="s">
        <v>5</v>
      </c>
      <c r="I40" s="95" t="str">
        <f>'2024 (原案)'!K56</f>
        <v>レッドサンズ</v>
      </c>
      <c r="J40" s="33"/>
      <c r="K40" s="147" t="str">
        <f>I41</f>
        <v>ＦＣ ＮARUTO</v>
      </c>
      <c r="L40" s="34" t="s">
        <v>6</v>
      </c>
      <c r="M40" s="2"/>
      <c r="N40" s="140"/>
      <c r="O40" s="42"/>
      <c r="P40" s="144"/>
      <c r="Q40" s="141"/>
      <c r="R40" s="157"/>
      <c r="S40" s="32"/>
      <c r="U40" s="127"/>
      <c r="V40" s="116"/>
      <c r="W40" s="72"/>
      <c r="X40" s="20"/>
    </row>
    <row r="41" spans="1:24" ht="14.25" customHeight="1" thickBot="1">
      <c r="A41" s="15"/>
      <c r="B41" s="221"/>
      <c r="C41" s="400"/>
      <c r="D41" s="365"/>
      <c r="E41" s="206">
        <v>0.625</v>
      </c>
      <c r="F41" s="226" t="s">
        <v>141</v>
      </c>
      <c r="G41" s="224" t="str">
        <f>'2024 (原案)'!K7</f>
        <v>イエローモンキーズ</v>
      </c>
      <c r="H41" s="139" t="s">
        <v>5</v>
      </c>
      <c r="I41" s="138" t="str">
        <f>'2024 (原案)'!K50</f>
        <v>ＦＣ ＮARUTO</v>
      </c>
      <c r="J41" s="189" t="s">
        <v>19</v>
      </c>
      <c r="K41" s="238" t="str">
        <f>'2024採用案'!I5</f>
        <v>蹴友会</v>
      </c>
      <c r="L41" s="34" t="s">
        <v>160</v>
      </c>
      <c r="M41" s="2"/>
      <c r="N41" s="140"/>
      <c r="O41" s="142"/>
      <c r="P41" s="142"/>
      <c r="Q41" s="141"/>
      <c r="R41" s="157"/>
      <c r="S41" s="127"/>
      <c r="U41" s="118"/>
      <c r="V41" s="116"/>
      <c r="X41" s="20"/>
    </row>
    <row r="42" spans="1:24" ht="14.25" customHeight="1">
      <c r="A42" s="15"/>
      <c r="B42" s="236" t="s">
        <v>164</v>
      </c>
      <c r="C42" s="403" t="s">
        <v>166</v>
      </c>
      <c r="D42" s="363" t="str">
        <f>K42</f>
        <v>F.C.UNITY</v>
      </c>
      <c r="E42" s="170">
        <v>0.70833333333333337</v>
      </c>
      <c r="F42" s="205"/>
      <c r="G42" s="171" t="str">
        <f>'2024 (原案)'!K25</f>
        <v>蹴友会</v>
      </c>
      <c r="H42" s="172" t="s">
        <v>36</v>
      </c>
      <c r="I42" s="171" t="str">
        <f>'2024 (原案)'!K19</f>
        <v>N.J</v>
      </c>
      <c r="J42" s="173"/>
      <c r="K42" s="183" t="str">
        <f>I43</f>
        <v>F.C.UNITY</v>
      </c>
      <c r="L42" s="168"/>
      <c r="O42" s="42"/>
      <c r="P42" s="142"/>
      <c r="Q42" s="141"/>
      <c r="R42" s="157"/>
      <c r="S42" s="20"/>
      <c r="U42" s="116"/>
      <c r="W42" s="20"/>
      <c r="X42" s="20"/>
    </row>
    <row r="43" spans="1:24" ht="14.25" customHeight="1" thickBot="1">
      <c r="A43" s="15"/>
      <c r="B43" s="237">
        <v>45571</v>
      </c>
      <c r="C43" s="404"/>
      <c r="D43" s="364"/>
      <c r="E43" s="175">
        <v>0.78472222222222221</v>
      </c>
      <c r="F43" s="208" t="s">
        <v>141</v>
      </c>
      <c r="G43" s="200" t="str">
        <f>'2024 (原案)'!K7</f>
        <v>イエローモンキーズ</v>
      </c>
      <c r="H43" s="177" t="s">
        <v>5</v>
      </c>
      <c r="I43" s="176" t="str">
        <f>'2024 (原案)'!K13</f>
        <v>F.C.UNITY</v>
      </c>
      <c r="J43" s="188" t="s">
        <v>19</v>
      </c>
      <c r="K43" s="204" t="str">
        <f>'2024採用案'!I44</f>
        <v>ＦＣ暁</v>
      </c>
      <c r="L43" s="241"/>
      <c r="O43" s="42"/>
      <c r="P43" s="142"/>
      <c r="Q43" s="141"/>
      <c r="R43" s="157"/>
      <c r="S43" s="20"/>
      <c r="U43" s="117"/>
      <c r="V43" s="120"/>
      <c r="W43" s="20"/>
      <c r="X43" s="20"/>
    </row>
    <row r="44" spans="1:24" ht="14.25" customHeight="1">
      <c r="A44" s="15"/>
      <c r="B44" s="232" t="s">
        <v>165</v>
      </c>
      <c r="C44" s="330" t="s">
        <v>93</v>
      </c>
      <c r="D44" s="363" t="str">
        <f>K44</f>
        <v>レッドサンズ</v>
      </c>
      <c r="E44" s="228">
        <v>0.72222222222222221</v>
      </c>
      <c r="F44" s="229"/>
      <c r="G44" s="171" t="str">
        <f>'2024 (原案)'!K50</f>
        <v>ＦＣ ＮARUTO</v>
      </c>
      <c r="H44" s="172" t="s">
        <v>5</v>
      </c>
      <c r="I44" s="171" t="str">
        <f>'2024 (原案)'!K44</f>
        <v>ＦＣ暁</v>
      </c>
      <c r="J44" s="173"/>
      <c r="K44" s="183" t="str">
        <f>I45</f>
        <v>レッドサンズ</v>
      </c>
      <c r="L44" s="168"/>
      <c r="O44" s="42"/>
      <c r="P44" s="142"/>
      <c r="Q44" s="141"/>
      <c r="R44" s="157"/>
      <c r="S44" s="20"/>
      <c r="U44" s="116"/>
      <c r="W44" s="20"/>
      <c r="X44" s="20"/>
    </row>
    <row r="45" spans="1:24" ht="14.25" customHeight="1" thickBot="1">
      <c r="A45" s="15"/>
      <c r="B45" s="220">
        <v>45205</v>
      </c>
      <c r="C45" s="330"/>
      <c r="D45" s="364"/>
      <c r="E45" s="230">
        <v>0.79861111111111116</v>
      </c>
      <c r="F45" s="208" t="s">
        <v>141</v>
      </c>
      <c r="G45" s="202" t="str">
        <f>'2024 (原案)'!K68</f>
        <v>徳島県庁サッカークラブ</v>
      </c>
      <c r="H45" s="177" t="s">
        <v>5</v>
      </c>
      <c r="I45" s="185" t="str">
        <f>'2024 (原案)'!K56</f>
        <v>レッドサンズ</v>
      </c>
      <c r="J45" s="188" t="s">
        <v>19</v>
      </c>
      <c r="K45" s="231" t="str">
        <f>'2024採用案'!I46</f>
        <v>FC道楽</v>
      </c>
      <c r="L45" s="168"/>
      <c r="O45" s="42"/>
      <c r="P45" s="142"/>
      <c r="Q45" s="141"/>
      <c r="R45" s="157"/>
      <c r="S45" s="20"/>
      <c r="U45" s="116"/>
      <c r="W45" s="20"/>
      <c r="X45" s="20"/>
    </row>
    <row r="46" spans="1:24" ht="14.25" customHeight="1">
      <c r="A46" s="15"/>
      <c r="B46" s="239" t="s">
        <v>167</v>
      </c>
      <c r="C46" s="401" t="s">
        <v>168</v>
      </c>
      <c r="D46" s="363" t="str">
        <f>K46</f>
        <v>徳島大学サッカー部</v>
      </c>
      <c r="E46" s="229">
        <v>0.72222222222222221</v>
      </c>
      <c r="F46" s="229"/>
      <c r="G46" s="171" t="str">
        <f>'2024 (原案)'!K38</f>
        <v>吉野クラブ</v>
      </c>
      <c r="H46" s="172" t="s">
        <v>5</v>
      </c>
      <c r="I46" s="171" t="str">
        <f>'2024 (原案)'!K74</f>
        <v>FC道楽</v>
      </c>
      <c r="J46" s="173"/>
      <c r="K46" s="174" t="str">
        <f>I47</f>
        <v>徳島大学サッカー部</v>
      </c>
      <c r="L46" s="34" t="s">
        <v>57</v>
      </c>
      <c r="N46" s="36"/>
      <c r="O46" s="42"/>
      <c r="P46" s="142"/>
      <c r="Q46" s="141"/>
      <c r="R46" s="157"/>
      <c r="S46" s="20"/>
      <c r="U46" s="116"/>
      <c r="W46" s="20"/>
      <c r="X46" s="20"/>
    </row>
    <row r="47" spans="1:24" ht="14.25" customHeight="1" thickBot="1">
      <c r="A47" s="15"/>
      <c r="B47" s="240">
        <v>45578</v>
      </c>
      <c r="C47" s="402"/>
      <c r="D47" s="364"/>
      <c r="E47" s="225">
        <v>0.79861111111111116</v>
      </c>
      <c r="F47" s="208" t="s">
        <v>141</v>
      </c>
      <c r="G47" s="200" t="str">
        <f>'2024 (原案)'!K32</f>
        <v>Sorpresa</v>
      </c>
      <c r="H47" s="177" t="s">
        <v>36</v>
      </c>
      <c r="I47" s="176" t="str">
        <f>'2024 (原案)'!K62</f>
        <v>徳島大学サッカー部</v>
      </c>
      <c r="J47" s="188" t="s">
        <v>19</v>
      </c>
      <c r="K47" s="178" t="str">
        <f>G46</f>
        <v>吉野クラブ</v>
      </c>
      <c r="L47" s="34" t="s">
        <v>60</v>
      </c>
      <c r="N47" s="36"/>
      <c r="O47" s="42"/>
      <c r="P47" s="142"/>
      <c r="Q47" s="141"/>
      <c r="R47" s="157"/>
      <c r="S47" s="20"/>
      <c r="U47" s="116"/>
      <c r="W47" s="20"/>
      <c r="X47" s="20"/>
    </row>
    <row r="48" spans="1:24" ht="14.25" customHeight="1">
      <c r="A48" s="15"/>
      <c r="B48" s="167">
        <f>B32+2</f>
        <v>8</v>
      </c>
      <c r="C48" s="386" t="s">
        <v>166</v>
      </c>
      <c r="D48" s="324" t="str">
        <f>K48</f>
        <v>徳島大学サッカー部</v>
      </c>
      <c r="E48" s="149">
        <v>0.39583333333333331</v>
      </c>
      <c r="F48" s="149"/>
      <c r="G48" s="94" t="str">
        <f>'2024 (原案)'!K74</f>
        <v>FC道楽</v>
      </c>
      <c r="H48" s="130" t="s">
        <v>5</v>
      </c>
      <c r="I48" s="94" t="str">
        <f>'2024 (原案)'!K56</f>
        <v>レッドサンズ</v>
      </c>
      <c r="J48" s="30"/>
      <c r="K48" s="145" t="str">
        <f>I49</f>
        <v>徳島大学サッカー部</v>
      </c>
      <c r="L48" s="34"/>
      <c r="N48" s="36"/>
      <c r="O48" s="42"/>
      <c r="P48" s="158"/>
      <c r="Q48" s="157"/>
      <c r="R48" s="32"/>
      <c r="S48" s="20"/>
      <c r="U48" s="117"/>
      <c r="W48" s="20"/>
      <c r="X48" s="20"/>
    </row>
    <row r="49" spans="1:24" ht="14.25" customHeight="1">
      <c r="A49" s="15"/>
      <c r="B49" s="106"/>
      <c r="C49" s="373"/>
      <c r="D49" s="325"/>
      <c r="E49" s="114">
        <v>0.47222222222222227</v>
      </c>
      <c r="F49" s="149"/>
      <c r="G49" s="95" t="str">
        <f>'2024 (原案)'!K38</f>
        <v>吉野クラブ</v>
      </c>
      <c r="H49" s="131" t="s">
        <v>5</v>
      </c>
      <c r="I49" s="95" t="str">
        <f>'2024 (原案)'!K62</f>
        <v>徳島大学サッカー部</v>
      </c>
      <c r="J49" s="33"/>
      <c r="K49" s="146" t="str">
        <f>I50</f>
        <v>イエローモンキーズ</v>
      </c>
      <c r="L49" s="41"/>
      <c r="N49" s="36"/>
      <c r="O49" s="42"/>
      <c r="P49" s="142"/>
      <c r="Q49" s="157"/>
      <c r="R49" s="32"/>
      <c r="S49" s="20"/>
      <c r="U49" s="116"/>
      <c r="W49" s="20"/>
      <c r="X49" s="20"/>
    </row>
    <row r="50" spans="1:24" ht="14.25" customHeight="1">
      <c r="A50" s="15"/>
      <c r="B50" s="319">
        <v>45592</v>
      </c>
      <c r="C50" s="373"/>
      <c r="D50" s="325"/>
      <c r="E50" s="114">
        <v>0.54861111111111105</v>
      </c>
      <c r="F50" s="149"/>
      <c r="G50" s="124" t="str">
        <f>'2024 (原案)'!K32</f>
        <v>Sorpresa</v>
      </c>
      <c r="H50" s="131" t="s">
        <v>5</v>
      </c>
      <c r="I50" s="95" t="str">
        <f>'2024 (原案)'!K7</f>
        <v>イエローモンキーズ</v>
      </c>
      <c r="J50" s="33"/>
      <c r="K50" s="147" t="str">
        <f>I51</f>
        <v>蹴友会</v>
      </c>
      <c r="L50" s="34"/>
      <c r="N50" s="36"/>
      <c r="O50" s="42"/>
      <c r="P50" s="142"/>
      <c r="Q50" s="157"/>
      <c r="R50" s="32"/>
      <c r="S50" s="20"/>
      <c r="U50" s="116"/>
      <c r="W50" s="20"/>
      <c r="X50" s="20"/>
    </row>
    <row r="51" spans="1:24" ht="14.25" customHeight="1">
      <c r="A51" s="15"/>
      <c r="B51" s="319"/>
      <c r="C51" s="373"/>
      <c r="D51" s="325"/>
      <c r="E51" s="114">
        <v>0.625</v>
      </c>
      <c r="F51" s="149"/>
      <c r="G51" s="124" t="str">
        <f>'2024 (原案)'!K44</f>
        <v>ＦＣ暁</v>
      </c>
      <c r="H51" s="133" t="s">
        <v>5</v>
      </c>
      <c r="I51" s="124" t="str">
        <f>'2024 (原案)'!K25</f>
        <v>蹴友会</v>
      </c>
      <c r="J51" s="39"/>
      <c r="K51" s="146" t="str">
        <f>I52</f>
        <v>徳島県庁サッカークラブ</v>
      </c>
      <c r="L51" s="34"/>
      <c r="N51" s="36"/>
      <c r="O51" s="42"/>
      <c r="P51" s="142"/>
      <c r="Q51" s="157"/>
      <c r="R51" s="32"/>
      <c r="S51" s="20"/>
      <c r="U51" s="116"/>
      <c r="W51" s="20"/>
      <c r="X51" s="20"/>
    </row>
    <row r="52" spans="1:24" ht="14.25" customHeight="1">
      <c r="A52" s="15"/>
      <c r="B52" s="107"/>
      <c r="C52" s="373"/>
      <c r="D52" s="325"/>
      <c r="E52" s="114">
        <v>0.70138888888888884</v>
      </c>
      <c r="F52" s="114"/>
      <c r="G52" s="95" t="str">
        <f>'2024 (原案)'!K13</f>
        <v>F.C.UNITY</v>
      </c>
      <c r="H52" s="131" t="s">
        <v>5</v>
      </c>
      <c r="I52" s="95" t="str">
        <f>'2024 (原案)'!K68</f>
        <v>徳島県庁サッカークラブ</v>
      </c>
      <c r="J52" s="33"/>
      <c r="K52" s="132" t="str">
        <f>I53</f>
        <v>N.J</v>
      </c>
      <c r="L52" s="34" t="s">
        <v>51</v>
      </c>
      <c r="O52" s="42"/>
      <c r="P52" s="142"/>
      <c r="Q52" s="157"/>
      <c r="R52" s="32"/>
      <c r="S52" s="20"/>
      <c r="U52" s="116"/>
      <c r="W52" s="20"/>
      <c r="X52" s="20"/>
    </row>
    <row r="53" spans="1:24" ht="14.25" customHeight="1">
      <c r="A53" s="15"/>
      <c r="B53" s="107"/>
      <c r="C53" s="378"/>
      <c r="D53" s="326"/>
      <c r="E53" s="206">
        <v>0.77777777777777779</v>
      </c>
      <c r="F53" s="209" t="s">
        <v>141</v>
      </c>
      <c r="G53" s="123" t="str">
        <f>'2024 (原案)'!K50</f>
        <v>ＦＣ ＮARUTO</v>
      </c>
      <c r="H53" s="134" t="s">
        <v>5</v>
      </c>
      <c r="I53" s="123" t="str">
        <f>'2024 (原案)'!K19</f>
        <v>N.J</v>
      </c>
      <c r="J53" s="35" t="s">
        <v>19</v>
      </c>
      <c r="K53" s="135" t="str">
        <f>G52</f>
        <v>F.C.UNITY</v>
      </c>
      <c r="L53" s="34" t="s">
        <v>7</v>
      </c>
      <c r="N53" s="36"/>
      <c r="O53" s="42"/>
      <c r="P53" s="142"/>
      <c r="Q53" s="157"/>
      <c r="R53" s="32"/>
      <c r="S53" s="20"/>
      <c r="U53" s="116"/>
      <c r="W53" s="20"/>
      <c r="X53" s="20"/>
    </row>
    <row r="54" spans="1:24" ht="14.25" customHeight="1">
      <c r="A54" s="15"/>
      <c r="B54" s="105">
        <f>B48+1</f>
        <v>9</v>
      </c>
      <c r="C54" s="316" t="s">
        <v>21</v>
      </c>
      <c r="D54" s="324" t="str">
        <f>K54</f>
        <v>イエローモンキーズ</v>
      </c>
      <c r="E54" s="113">
        <v>0.39583333333333331</v>
      </c>
      <c r="F54" s="149"/>
      <c r="G54" s="95" t="str">
        <f>'2024 (原案)'!K25</f>
        <v>蹴友会</v>
      </c>
      <c r="H54" s="131" t="s">
        <v>5</v>
      </c>
      <c r="I54" s="95" t="str">
        <f>'2024 (原案)'!K68</f>
        <v>徳島県庁サッカークラブ</v>
      </c>
      <c r="J54" s="33"/>
      <c r="K54" s="145" t="str">
        <f>I55</f>
        <v>イエローモンキーズ</v>
      </c>
      <c r="L54" s="34"/>
      <c r="N54" s="36"/>
      <c r="O54" s="42"/>
      <c r="P54" s="142"/>
      <c r="Q54" s="157"/>
      <c r="R54" s="32"/>
      <c r="S54" s="20"/>
      <c r="U54" s="117"/>
      <c r="W54" s="20"/>
      <c r="X54" s="20"/>
    </row>
    <row r="55" spans="1:24" ht="14.25" customHeight="1">
      <c r="A55" s="15"/>
      <c r="B55" s="106"/>
      <c r="C55" s="317"/>
      <c r="D55" s="325"/>
      <c r="E55" s="114">
        <v>0.47222222222222227</v>
      </c>
      <c r="F55" s="114"/>
      <c r="G55" s="124" t="str">
        <f>'2024 (原案)'!K38</f>
        <v>吉野クラブ</v>
      </c>
      <c r="H55" s="133" t="s">
        <v>5</v>
      </c>
      <c r="I55" s="124" t="str">
        <f>'2024 (原案)'!K7</f>
        <v>イエローモンキーズ</v>
      </c>
      <c r="J55" s="33"/>
      <c r="K55" s="147" t="str">
        <f>I56</f>
        <v>FC道楽</v>
      </c>
      <c r="L55" s="41"/>
      <c r="N55" s="36"/>
      <c r="O55" s="42"/>
      <c r="P55" s="142"/>
      <c r="Q55" s="157"/>
      <c r="R55" s="32"/>
      <c r="S55" s="20"/>
      <c r="U55" s="116"/>
      <c r="W55" s="20"/>
      <c r="X55" s="20"/>
    </row>
    <row r="56" spans="1:24" ht="14.25" customHeight="1">
      <c r="A56" s="15"/>
      <c r="B56" s="319">
        <v>45599</v>
      </c>
      <c r="C56" s="317"/>
      <c r="D56" s="325"/>
      <c r="E56" s="114">
        <v>0.54861111111111105</v>
      </c>
      <c r="F56" s="114"/>
      <c r="G56" s="124" t="str">
        <f>'2024 (原案)'!K19</f>
        <v>N.J</v>
      </c>
      <c r="H56" s="133" t="s">
        <v>5</v>
      </c>
      <c r="I56" s="124" t="str">
        <f>'2024 (原案)'!K74</f>
        <v>FC道楽</v>
      </c>
      <c r="J56" s="33"/>
      <c r="K56" s="146" t="str">
        <f>I57</f>
        <v>レッドサンズ</v>
      </c>
      <c r="L56" s="34"/>
      <c r="N56" s="36"/>
      <c r="O56" s="42"/>
      <c r="P56" s="142"/>
      <c r="Q56" s="157"/>
      <c r="R56" s="32"/>
      <c r="S56" s="20"/>
      <c r="U56" s="116"/>
      <c r="W56" s="20"/>
      <c r="X56" s="20"/>
    </row>
    <row r="57" spans="1:24" ht="14.25" customHeight="1">
      <c r="A57" s="15"/>
      <c r="B57" s="319"/>
      <c r="C57" s="317"/>
      <c r="D57" s="325"/>
      <c r="E57" s="114">
        <v>0.625</v>
      </c>
      <c r="F57" s="149"/>
      <c r="G57" s="124" t="str">
        <f>'2024 (原案)'!K62</f>
        <v>徳島大学サッカー部</v>
      </c>
      <c r="H57" s="131" t="s">
        <v>5</v>
      </c>
      <c r="I57" s="95" t="str">
        <f>'2024 (原案)'!K56</f>
        <v>レッドサンズ</v>
      </c>
      <c r="J57" s="33"/>
      <c r="K57" s="147" t="str">
        <f>I58</f>
        <v>ＦＣ ＮARUTO</v>
      </c>
      <c r="L57" s="34"/>
      <c r="N57" s="36"/>
      <c r="O57" s="42"/>
      <c r="P57" s="142"/>
      <c r="Q57" s="141"/>
      <c r="R57" s="157"/>
      <c r="S57" s="32"/>
      <c r="U57" s="20"/>
      <c r="V57" s="116"/>
      <c r="X57" s="20"/>
    </row>
    <row r="58" spans="1:24" ht="14.25" customHeight="1">
      <c r="A58" s="15"/>
      <c r="B58" s="107"/>
      <c r="C58" s="317"/>
      <c r="D58" s="325"/>
      <c r="E58" s="114">
        <v>0.70138888888888884</v>
      </c>
      <c r="F58" s="114"/>
      <c r="G58" s="124" t="str">
        <f>'2024 (原案)'!K13</f>
        <v>F.C.UNITY</v>
      </c>
      <c r="H58" s="133" t="s">
        <v>5</v>
      </c>
      <c r="I58" s="124" t="str">
        <f>'2024 (原案)'!K50</f>
        <v>ＦＣ ＮARUTO</v>
      </c>
      <c r="J58" s="39"/>
      <c r="K58" s="146" t="str">
        <f>I59</f>
        <v>ＦＣ暁</v>
      </c>
      <c r="L58" s="47" t="s">
        <v>171</v>
      </c>
      <c r="N58" s="36"/>
      <c r="O58" s="94"/>
      <c r="P58" s="133"/>
      <c r="Q58" s="94"/>
      <c r="R58" s="157"/>
      <c r="S58" s="32"/>
      <c r="U58" s="20"/>
      <c r="V58" s="116"/>
      <c r="X58" s="20"/>
    </row>
    <row r="59" spans="1:24" ht="14.25" customHeight="1">
      <c r="A59" s="15"/>
      <c r="B59" s="107"/>
      <c r="C59" s="318"/>
      <c r="D59" s="326"/>
      <c r="E59" s="115">
        <v>0.77777777777777779</v>
      </c>
      <c r="F59" s="209" t="s">
        <v>141</v>
      </c>
      <c r="G59" s="95" t="str">
        <f>'2024 (原案)'!K32</f>
        <v>Sorpresa</v>
      </c>
      <c r="H59" s="134" t="s">
        <v>5</v>
      </c>
      <c r="I59" s="95" t="str">
        <f>'2024 (原案)'!K44</f>
        <v>ＦＣ暁</v>
      </c>
      <c r="J59" s="227" t="s">
        <v>19</v>
      </c>
      <c r="K59" s="135" t="str">
        <f>G58</f>
        <v>F.C.UNITY</v>
      </c>
      <c r="L59" s="47" t="s">
        <v>155</v>
      </c>
      <c r="N59" s="36"/>
      <c r="O59" s="42"/>
      <c r="P59" s="142"/>
      <c r="Q59" s="141"/>
      <c r="R59" s="141"/>
      <c r="S59" s="43"/>
      <c r="U59" s="20"/>
      <c r="V59" s="116"/>
      <c r="X59" s="20"/>
    </row>
    <row r="60" spans="1:24" ht="14.25" customHeight="1">
      <c r="A60" s="15"/>
      <c r="B60" s="105">
        <f>B54+1</f>
        <v>10</v>
      </c>
      <c r="C60" s="316" t="s">
        <v>21</v>
      </c>
      <c r="D60" s="324" t="str">
        <f>K60</f>
        <v>徳島県庁サッカークラブ</v>
      </c>
      <c r="E60" s="113">
        <v>0.39583333333333331</v>
      </c>
      <c r="F60" s="113"/>
      <c r="G60" s="94" t="s">
        <v>38</v>
      </c>
      <c r="H60" s="133" t="s">
        <v>5</v>
      </c>
      <c r="I60" s="94" t="s">
        <v>169</v>
      </c>
      <c r="J60" s="33"/>
      <c r="K60" s="145" t="str">
        <f>I61</f>
        <v>徳島県庁サッカークラブ</v>
      </c>
      <c r="L60" s="34"/>
      <c r="N60" s="36"/>
      <c r="O60" s="42"/>
      <c r="P60" s="142"/>
      <c r="Q60" s="141"/>
      <c r="R60" s="141"/>
      <c r="S60" s="43"/>
      <c r="U60" s="20"/>
      <c r="V60" s="116"/>
      <c r="W60" s="71"/>
      <c r="X60" s="20"/>
    </row>
    <row r="61" spans="1:24" ht="14.25" customHeight="1">
      <c r="A61" s="15"/>
      <c r="B61" s="106"/>
      <c r="C61" s="317"/>
      <c r="D61" s="325"/>
      <c r="E61" s="114">
        <v>0.47222222222222227</v>
      </c>
      <c r="F61" s="114"/>
      <c r="G61" s="95" t="s">
        <v>85</v>
      </c>
      <c r="H61" s="131" t="s">
        <v>5</v>
      </c>
      <c r="I61" s="95" t="s">
        <v>170</v>
      </c>
      <c r="J61" s="33"/>
      <c r="K61" s="146" t="str">
        <f>I62</f>
        <v>N.J</v>
      </c>
      <c r="L61" s="41"/>
      <c r="N61" s="36"/>
      <c r="O61" s="42"/>
      <c r="P61" s="142"/>
      <c r="Q61" s="141"/>
      <c r="R61" s="141"/>
      <c r="S61" s="43"/>
      <c r="U61" s="20"/>
      <c r="V61" s="116"/>
      <c r="X61" s="20"/>
    </row>
    <row r="62" spans="1:24" ht="14.25" customHeight="1">
      <c r="A62" s="15"/>
      <c r="B62" s="319">
        <v>45613</v>
      </c>
      <c r="C62" s="317"/>
      <c r="D62" s="325"/>
      <c r="E62" s="114">
        <v>0.54861111111111105</v>
      </c>
      <c r="F62" s="114"/>
      <c r="G62" s="95" t="str">
        <f>'2024 (原案)'!K56</f>
        <v>レッドサンズ</v>
      </c>
      <c r="H62" s="131" t="s">
        <v>5</v>
      </c>
      <c r="I62" s="95" t="str">
        <f>'2024 (原案)'!K19</f>
        <v>N.J</v>
      </c>
      <c r="J62" s="33"/>
      <c r="K62" s="147" t="str">
        <f>I63</f>
        <v>F.C.UNITY</v>
      </c>
      <c r="L62" s="34"/>
      <c r="N62" s="36"/>
      <c r="O62" s="42"/>
      <c r="P62" s="159"/>
      <c r="Q62" s="142"/>
      <c r="R62" s="141"/>
      <c r="S62" s="43"/>
      <c r="U62" s="20"/>
      <c r="V62" s="116"/>
      <c r="X62" s="20"/>
    </row>
    <row r="63" spans="1:24" ht="14.25" customHeight="1">
      <c r="A63" s="15"/>
      <c r="B63" s="319"/>
      <c r="C63" s="317"/>
      <c r="D63" s="325"/>
      <c r="E63" s="114">
        <v>0.625</v>
      </c>
      <c r="F63" s="149"/>
      <c r="G63" s="124" t="str">
        <f>'2024 (原案)'!K32</f>
        <v>Sorpresa</v>
      </c>
      <c r="H63" s="133" t="s">
        <v>5</v>
      </c>
      <c r="I63" s="124" t="str">
        <f>'2024 (原案)'!K13</f>
        <v>F.C.UNITY</v>
      </c>
      <c r="J63" s="39"/>
      <c r="K63" s="146" t="str">
        <f>I64</f>
        <v>イエローモンキーズ</v>
      </c>
      <c r="L63" s="34"/>
      <c r="N63" s="36"/>
      <c r="O63" s="42"/>
      <c r="P63" s="159"/>
      <c r="Q63" s="142"/>
      <c r="R63" s="141"/>
      <c r="S63" s="43"/>
      <c r="U63" s="20"/>
      <c r="V63" s="116"/>
      <c r="X63" s="20"/>
    </row>
    <row r="64" spans="1:24" ht="14.25" customHeight="1">
      <c r="A64" s="15"/>
      <c r="B64" s="107"/>
      <c r="C64" s="317"/>
      <c r="D64" s="325"/>
      <c r="E64" s="114">
        <v>0.70138888888888884</v>
      </c>
      <c r="F64" s="114"/>
      <c r="G64" s="124" t="str">
        <f>'2024 (原案)'!K44</f>
        <v>ＦＣ暁</v>
      </c>
      <c r="H64" s="131" t="s">
        <v>5</v>
      </c>
      <c r="I64" s="95" t="str">
        <f>'2024 (原案)'!K7</f>
        <v>イエローモンキーズ</v>
      </c>
      <c r="J64" s="33"/>
      <c r="K64" s="132" t="str">
        <f>I65</f>
        <v>ＦＣ ＮARUTO</v>
      </c>
      <c r="L64" s="34" t="s">
        <v>107</v>
      </c>
      <c r="N64" s="36"/>
      <c r="O64" s="42"/>
      <c r="P64" s="142"/>
      <c r="Q64" s="141"/>
      <c r="R64" s="141"/>
      <c r="S64" s="43"/>
      <c r="T64" s="51"/>
      <c r="U64" s="20"/>
      <c r="V64" s="116"/>
      <c r="X64" s="20"/>
    </row>
    <row r="65" spans="1:24" ht="14.25" customHeight="1">
      <c r="A65" s="15"/>
      <c r="B65" s="107"/>
      <c r="C65" s="318"/>
      <c r="D65" s="326"/>
      <c r="E65" s="115">
        <v>0.77777777777777779</v>
      </c>
      <c r="F65" s="209" t="s">
        <v>141</v>
      </c>
      <c r="G65" s="123" t="str">
        <f>'2024 (原案)'!K74</f>
        <v>FC道楽</v>
      </c>
      <c r="H65" s="134" t="s">
        <v>5</v>
      </c>
      <c r="I65" s="123" t="str">
        <f>'2024 (原案)'!K50</f>
        <v>ＦＣ ＮARUTO</v>
      </c>
      <c r="J65" s="35" t="s">
        <v>19</v>
      </c>
      <c r="K65" s="135" t="str">
        <f>G64</f>
        <v>ＦＣ暁</v>
      </c>
      <c r="L65" s="34" t="s">
        <v>172</v>
      </c>
      <c r="N65" s="36"/>
      <c r="O65" s="42"/>
      <c r="P65" s="142"/>
      <c r="Q65" s="141"/>
      <c r="R65" s="141"/>
      <c r="S65" s="43"/>
      <c r="U65" s="20"/>
      <c r="V65" s="116"/>
      <c r="X65" s="20"/>
    </row>
    <row r="66" spans="1:24" ht="14.25" customHeight="1">
      <c r="A66" s="15"/>
      <c r="B66" s="105">
        <f>B60+1</f>
        <v>11</v>
      </c>
      <c r="C66" s="316" t="s">
        <v>21</v>
      </c>
      <c r="D66" s="324" t="str">
        <f>K66</f>
        <v>イエローモンキーズ</v>
      </c>
      <c r="E66" s="113">
        <v>0.39583333333333331</v>
      </c>
      <c r="F66" s="149"/>
      <c r="G66" s="95" t="str">
        <f>'2024 (原案)'!K68</f>
        <v>徳島県庁サッカークラブ</v>
      </c>
      <c r="H66" s="131" t="s">
        <v>5</v>
      </c>
      <c r="I66" s="95" t="str">
        <f>'2024 (原案)'!K32</f>
        <v>Sorpresa</v>
      </c>
      <c r="J66" s="30"/>
      <c r="K66" s="145" t="str">
        <f>I67</f>
        <v>イエローモンキーズ</v>
      </c>
      <c r="L66" s="34"/>
      <c r="N66" s="36"/>
      <c r="O66" s="42"/>
      <c r="P66" s="142"/>
      <c r="Q66" s="142"/>
      <c r="R66" s="141"/>
      <c r="S66" s="43"/>
      <c r="U66" s="20"/>
      <c r="V66" s="116"/>
      <c r="X66" s="20"/>
    </row>
    <row r="67" spans="1:24" ht="14.25" customHeight="1">
      <c r="A67" s="15"/>
      <c r="B67" s="106"/>
      <c r="C67" s="317"/>
      <c r="D67" s="325"/>
      <c r="E67" s="114">
        <v>0.47222222222222227</v>
      </c>
      <c r="F67" s="206"/>
      <c r="G67" s="95" t="str">
        <f>'2024 (原案)'!K25</f>
        <v>蹴友会</v>
      </c>
      <c r="H67" s="131" t="s">
        <v>5</v>
      </c>
      <c r="I67" s="95" t="str">
        <f>'2024 (原案)'!K7</f>
        <v>イエローモンキーズ</v>
      </c>
      <c r="J67" s="33"/>
      <c r="K67" s="146" t="str">
        <f>I68</f>
        <v>徳島大学サッカー部</v>
      </c>
      <c r="L67" s="41"/>
      <c r="N67" s="36"/>
      <c r="O67" s="42"/>
      <c r="P67" s="142"/>
      <c r="Q67" s="142"/>
      <c r="R67" s="141"/>
      <c r="S67" s="43"/>
      <c r="U67" s="20"/>
      <c r="V67" s="116"/>
      <c r="X67" s="20"/>
    </row>
    <row r="68" spans="1:24" ht="14.25" customHeight="1">
      <c r="A68" s="15"/>
      <c r="B68" s="319">
        <v>45627</v>
      </c>
      <c r="C68" s="317"/>
      <c r="D68" s="325"/>
      <c r="E68" s="114">
        <v>0.54861111111111105</v>
      </c>
      <c r="F68" s="114"/>
      <c r="G68" s="95" t="str">
        <f>'2024 (原案)'!K74</f>
        <v>FC道楽</v>
      </c>
      <c r="H68" s="131" t="s">
        <v>5</v>
      </c>
      <c r="I68" s="95" t="str">
        <f>'2024 (原案)'!K62</f>
        <v>徳島大学サッカー部</v>
      </c>
      <c r="J68" s="49"/>
      <c r="K68" s="147" t="str">
        <f>I69</f>
        <v>吉野クラブ</v>
      </c>
      <c r="L68" s="34"/>
      <c r="N68" s="36"/>
      <c r="O68" s="42"/>
      <c r="P68" s="142"/>
      <c r="Q68" s="6"/>
      <c r="R68" s="141"/>
      <c r="S68" s="43"/>
      <c r="U68" s="20"/>
      <c r="V68" s="116"/>
      <c r="X68" s="20"/>
    </row>
    <row r="69" spans="1:24" ht="14.25" customHeight="1">
      <c r="A69" s="15"/>
      <c r="B69" s="319"/>
      <c r="C69" s="317"/>
      <c r="D69" s="325"/>
      <c r="E69" s="114">
        <v>0.625</v>
      </c>
      <c r="F69" s="149"/>
      <c r="G69" s="124" t="str">
        <f>'2024 (原案)'!K19</f>
        <v>N.J</v>
      </c>
      <c r="H69" s="133" t="s">
        <v>5</v>
      </c>
      <c r="I69" s="124" t="str">
        <f>'2024 (原案)'!K38</f>
        <v>吉野クラブ</v>
      </c>
      <c r="J69" s="39"/>
      <c r="K69" s="146" t="str">
        <f>I70</f>
        <v>ＦＣ ＮARUTO</v>
      </c>
      <c r="L69" s="34"/>
      <c r="N69" s="36"/>
      <c r="O69" s="42"/>
      <c r="P69" s="142"/>
      <c r="Q69" s="142"/>
      <c r="R69" s="141"/>
      <c r="S69" s="43"/>
      <c r="U69" s="20"/>
      <c r="V69" s="117"/>
      <c r="X69" s="20"/>
    </row>
    <row r="70" spans="1:24" ht="14.25" customHeight="1">
      <c r="A70" s="15"/>
      <c r="B70" s="107"/>
      <c r="C70" s="317"/>
      <c r="D70" s="325"/>
      <c r="E70" s="114">
        <v>0.70138888888888884</v>
      </c>
      <c r="F70" s="114"/>
      <c r="G70" s="124" t="str">
        <f>'2024 (原案)'!K56</f>
        <v>レッドサンズ</v>
      </c>
      <c r="H70" s="131" t="s">
        <v>5</v>
      </c>
      <c r="I70" s="95" t="str">
        <f>'2024 (原案)'!K50</f>
        <v>ＦＣ ＮARUTO</v>
      </c>
      <c r="J70" s="33"/>
      <c r="K70" s="132" t="str">
        <f>I71</f>
        <v>ＦＣ暁</v>
      </c>
      <c r="L70" s="34" t="s">
        <v>156</v>
      </c>
      <c r="N70" s="36"/>
      <c r="O70" s="42"/>
      <c r="P70" s="6"/>
      <c r="Q70" s="142"/>
      <c r="R70" s="141"/>
      <c r="S70" s="43"/>
      <c r="U70" s="20"/>
      <c r="V70" s="117"/>
      <c r="X70" s="20"/>
    </row>
    <row r="71" spans="1:24" ht="14.25" customHeight="1">
      <c r="A71" s="15"/>
      <c r="B71" s="107"/>
      <c r="C71" s="318"/>
      <c r="D71" s="326"/>
      <c r="E71" s="115">
        <v>0.77777777777777779</v>
      </c>
      <c r="F71" s="209" t="s">
        <v>141</v>
      </c>
      <c r="G71" s="123" t="str">
        <f>'2024 (原案)'!K13</f>
        <v>F.C.UNITY</v>
      </c>
      <c r="H71" s="134" t="s">
        <v>5</v>
      </c>
      <c r="I71" s="123" t="str">
        <f>'2024 (原案)'!K44</f>
        <v>ＦＣ暁</v>
      </c>
      <c r="J71" s="35" t="s">
        <v>19</v>
      </c>
      <c r="K71" s="135" t="str">
        <f>G70</f>
        <v>レッドサンズ</v>
      </c>
      <c r="L71" s="34" t="s">
        <v>157</v>
      </c>
      <c r="N71" s="36"/>
      <c r="O71" s="42"/>
      <c r="P71" s="141"/>
      <c r="Q71" s="141"/>
      <c r="R71" s="157"/>
      <c r="S71" s="32"/>
      <c r="U71" s="20"/>
      <c r="V71" s="117"/>
      <c r="W71" s="20"/>
      <c r="X71" s="20"/>
    </row>
    <row r="72" spans="1:24" ht="14.25" customHeight="1">
      <c r="A72" s="15"/>
      <c r="B72" s="52" t="s">
        <v>28</v>
      </c>
      <c r="C72" s="5"/>
      <c r="D72" s="3"/>
      <c r="E72" s="4"/>
      <c r="F72" s="4"/>
      <c r="G72" s="97"/>
      <c r="H72" s="53"/>
      <c r="I72" s="70"/>
      <c r="J72" s="54"/>
      <c r="K72" s="79"/>
      <c r="L72" s="34"/>
      <c r="O72" s="42"/>
      <c r="P72" s="141"/>
      <c r="Q72" s="141"/>
      <c r="R72" s="157"/>
      <c r="S72" s="32"/>
      <c r="U72" s="20"/>
      <c r="V72" s="117"/>
      <c r="W72" s="20"/>
      <c r="X72" s="20"/>
    </row>
    <row r="73" spans="1:24" ht="14.25" customHeight="1">
      <c r="A73" s="15"/>
      <c r="B73" s="55" t="s">
        <v>29</v>
      </c>
      <c r="C73" s="13"/>
      <c r="D73" s="13"/>
      <c r="E73" s="13"/>
      <c r="F73" s="13"/>
      <c r="G73" s="98"/>
      <c r="H73" s="13"/>
      <c r="I73" s="71"/>
      <c r="J73" s="13"/>
      <c r="K73" s="80"/>
      <c r="L73" s="41"/>
      <c r="O73" s="42"/>
      <c r="P73" s="141"/>
      <c r="Q73" s="141"/>
      <c r="R73" s="157"/>
      <c r="S73" s="32"/>
      <c r="V73" s="117"/>
      <c r="X73" s="71"/>
    </row>
    <row r="74" spans="1:24" ht="14.25" customHeight="1">
      <c r="A74" s="15"/>
      <c r="B74" s="56" t="s">
        <v>9</v>
      </c>
      <c r="C74" s="14"/>
      <c r="D74" s="14"/>
      <c r="E74" s="14"/>
      <c r="F74" s="14"/>
      <c r="G74" s="99"/>
      <c r="H74" s="14"/>
      <c r="I74" s="72"/>
      <c r="J74" s="14"/>
      <c r="K74" s="81"/>
      <c r="L74" s="34"/>
      <c r="O74" s="42"/>
      <c r="P74" s="141"/>
      <c r="Q74" s="141"/>
      <c r="R74" s="157"/>
      <c r="S74" s="32"/>
      <c r="V74" s="117"/>
      <c r="X74" s="72"/>
    </row>
    <row r="75" spans="1:24" ht="14.25" customHeight="1">
      <c r="A75" s="15"/>
      <c r="B75" s="57" t="s">
        <v>142</v>
      </c>
      <c r="C75" s="58"/>
      <c r="D75" s="58"/>
      <c r="E75" s="58"/>
      <c r="F75" s="58"/>
      <c r="G75" s="99"/>
      <c r="H75" s="58"/>
      <c r="I75" s="73"/>
      <c r="J75" s="58"/>
      <c r="K75" s="82"/>
      <c r="L75" s="34"/>
      <c r="O75" s="42"/>
      <c r="P75" s="141"/>
      <c r="Q75" s="141"/>
      <c r="R75" s="157"/>
      <c r="S75" s="32"/>
      <c r="V75" s="20"/>
      <c r="X75" s="73"/>
    </row>
    <row r="76" spans="1:24" ht="14.25" customHeight="1">
      <c r="A76" s="15"/>
      <c r="B76" s="59" t="s">
        <v>143</v>
      </c>
      <c r="C76" s="60"/>
      <c r="D76" s="60"/>
      <c r="E76" s="60"/>
      <c r="F76" s="60"/>
      <c r="G76" s="100"/>
      <c r="H76" s="61"/>
      <c r="I76" s="74"/>
      <c r="J76" s="62"/>
      <c r="K76" s="83"/>
      <c r="L76" s="34" t="s">
        <v>158</v>
      </c>
      <c r="O76" s="42"/>
      <c r="P76" s="141"/>
      <c r="Q76" s="141"/>
      <c r="R76" s="157"/>
      <c r="S76" s="32"/>
      <c r="V76" s="20"/>
      <c r="X76" s="87"/>
    </row>
    <row r="77" spans="1:24" ht="14.25" customHeight="1">
      <c r="A77" s="15"/>
      <c r="B77" s="211" t="s">
        <v>32</v>
      </c>
      <c r="C77" s="212"/>
      <c r="D77" s="212"/>
      <c r="E77" s="212"/>
      <c r="F77" s="212"/>
      <c r="G77" s="213"/>
      <c r="H77" s="214"/>
      <c r="I77" s="374"/>
      <c r="J77" s="374"/>
      <c r="K77" s="375"/>
      <c r="L77" s="34" t="s">
        <v>176</v>
      </c>
      <c r="O77" s="42"/>
      <c r="P77" s="141"/>
      <c r="Q77" s="141"/>
      <c r="R77" s="157"/>
      <c r="S77" s="32"/>
      <c r="V77" s="20"/>
      <c r="X77" s="90"/>
    </row>
    <row r="78" spans="1:24" ht="15" customHeight="1">
      <c r="A78" s="15"/>
      <c r="B78" s="211" t="s">
        <v>175</v>
      </c>
      <c r="C78" s="65"/>
      <c r="D78" s="65"/>
      <c r="E78" s="65"/>
      <c r="F78" s="65"/>
      <c r="G78" s="102"/>
      <c r="H78" s="65"/>
      <c r="I78" s="75"/>
      <c r="J78" s="65"/>
      <c r="K78" s="75"/>
      <c r="L78" s="243"/>
      <c r="O78" s="42"/>
      <c r="P78" s="141"/>
      <c r="Q78" s="141"/>
      <c r="R78" s="157"/>
      <c r="S78" s="32"/>
      <c r="V78" s="20"/>
      <c r="W78" s="72"/>
      <c r="X78" s="91"/>
    </row>
    <row r="79" spans="1:24" ht="18" customHeight="1" thickBot="1">
      <c r="A79" s="15"/>
      <c r="B79" s="63"/>
      <c r="C79" s="242" t="s">
        <v>145</v>
      </c>
      <c r="D79" s="215"/>
      <c r="E79" s="382" t="s">
        <v>173</v>
      </c>
      <c r="F79" s="382"/>
      <c r="G79" s="383" t="s">
        <v>174</v>
      </c>
      <c r="H79" s="383"/>
      <c r="I79" s="335"/>
      <c r="J79" s="335"/>
      <c r="K79" s="336"/>
      <c r="L79" s="218"/>
      <c r="O79" s="42"/>
      <c r="P79" s="141"/>
      <c r="Q79" s="141"/>
      <c r="R79" s="157"/>
      <c r="S79" s="37"/>
      <c r="V79" s="20"/>
      <c r="X79" s="89"/>
    </row>
    <row r="80" spans="1:24">
      <c r="B80" s="110"/>
      <c r="C80" s="67"/>
      <c r="D80" s="67"/>
      <c r="O80" s="160"/>
      <c r="P80" s="161"/>
      <c r="Q80" s="161"/>
      <c r="R80" s="143"/>
      <c r="V80" s="20"/>
    </row>
    <row r="81" spans="1:22" s="92" customFormat="1">
      <c r="A81" s="20"/>
      <c r="B81" s="110"/>
      <c r="C81" s="20"/>
      <c r="D81" s="67"/>
      <c r="E81" s="20"/>
      <c r="F81" s="20"/>
      <c r="G81" s="96"/>
      <c r="H81" s="66"/>
      <c r="I81" s="76"/>
      <c r="J81" s="20"/>
      <c r="K81" s="76"/>
      <c r="L81" s="20"/>
      <c r="M81" s="20"/>
      <c r="N81" s="11"/>
      <c r="O81" s="160"/>
      <c r="P81" s="161"/>
      <c r="Q81" s="161"/>
      <c r="R81" s="143"/>
      <c r="S81" s="46"/>
      <c r="T81" s="20"/>
      <c r="U81" s="1"/>
      <c r="V81" s="20"/>
    </row>
    <row r="82" spans="1:22" s="92" customFormat="1">
      <c r="A82" s="20"/>
      <c r="B82" s="110"/>
      <c r="C82" s="67"/>
      <c r="D82" s="67"/>
      <c r="E82" s="20"/>
      <c r="F82" s="20"/>
      <c r="G82" s="96"/>
      <c r="H82" s="66"/>
      <c r="I82" s="76"/>
      <c r="J82" s="20"/>
      <c r="K82" s="76"/>
      <c r="L82" s="20"/>
      <c r="M82" s="20"/>
      <c r="N82" s="11"/>
      <c r="O82" s="160"/>
      <c r="P82" s="161"/>
      <c r="Q82" s="161"/>
      <c r="R82" s="143"/>
      <c r="S82" s="46"/>
      <c r="T82" s="20"/>
      <c r="U82" s="1"/>
      <c r="V82" s="20"/>
    </row>
    <row r="83" spans="1:22" s="92" customFormat="1">
      <c r="A83" s="20"/>
      <c r="B83" s="110"/>
      <c r="C83" s="67"/>
      <c r="D83" s="67"/>
      <c r="E83" s="20"/>
      <c r="F83" s="20"/>
      <c r="G83" s="96"/>
      <c r="H83" s="66"/>
      <c r="I83" s="76"/>
      <c r="J83" s="20"/>
      <c r="K83" s="76"/>
      <c r="L83" s="20"/>
      <c r="M83" s="20"/>
      <c r="N83" s="11"/>
      <c r="O83" s="160"/>
      <c r="P83" s="161"/>
      <c r="Q83" s="161"/>
      <c r="R83" s="143"/>
      <c r="S83" s="46"/>
      <c r="T83" s="20"/>
      <c r="U83" s="1"/>
      <c r="V83" s="20"/>
    </row>
    <row r="84" spans="1:22" s="92" customFormat="1">
      <c r="A84" s="20"/>
      <c r="B84" s="110"/>
      <c r="C84" s="20"/>
      <c r="D84" s="67"/>
      <c r="E84" s="20"/>
      <c r="F84" s="20"/>
      <c r="G84" s="96"/>
      <c r="H84" s="66"/>
      <c r="I84" s="76"/>
      <c r="J84" s="20"/>
      <c r="K84" s="76"/>
      <c r="L84" s="20"/>
      <c r="M84" s="20"/>
      <c r="N84" s="11"/>
      <c r="O84" s="31"/>
      <c r="P84" s="161"/>
      <c r="Q84" s="161"/>
      <c r="R84" s="143"/>
      <c r="S84" s="46"/>
      <c r="T84" s="20"/>
      <c r="U84" s="1"/>
      <c r="V84" s="86"/>
    </row>
    <row r="85" spans="1:22" s="92" customFormat="1">
      <c r="A85" s="20"/>
      <c r="B85" s="110"/>
      <c r="C85" s="20"/>
      <c r="D85" s="20"/>
      <c r="E85" s="20"/>
      <c r="F85" s="20"/>
      <c r="G85" s="96"/>
      <c r="H85" s="66"/>
      <c r="I85" s="76"/>
      <c r="J85" s="20"/>
      <c r="K85" s="76"/>
      <c r="L85" s="20"/>
      <c r="M85" s="20"/>
      <c r="N85" s="11"/>
      <c r="O85" s="160"/>
      <c r="P85" s="161"/>
      <c r="Q85" s="161"/>
      <c r="R85" s="143"/>
      <c r="S85" s="46"/>
      <c r="T85" s="20"/>
      <c r="U85" s="1"/>
      <c r="V85" s="71"/>
    </row>
    <row r="86" spans="1:22" s="92" customFormat="1">
      <c r="A86" s="20"/>
      <c r="B86" s="110"/>
      <c r="C86" s="20"/>
      <c r="D86" s="20"/>
      <c r="E86" s="20"/>
      <c r="F86" s="20"/>
      <c r="G86" s="96"/>
      <c r="H86" s="66"/>
      <c r="I86" s="76"/>
      <c r="J86" s="20"/>
      <c r="K86" s="76"/>
      <c r="L86" s="20"/>
      <c r="M86" s="20"/>
      <c r="N86" s="11"/>
      <c r="O86" s="160"/>
      <c r="P86" s="161"/>
      <c r="Q86" s="161"/>
      <c r="R86" s="143"/>
      <c r="S86" s="46"/>
      <c r="T86" s="20"/>
      <c r="U86" s="1"/>
      <c r="V86" s="72"/>
    </row>
    <row r="87" spans="1:22" s="92" customFormat="1">
      <c r="A87" s="20"/>
      <c r="B87" s="110"/>
      <c r="C87" s="20"/>
      <c r="D87" s="67"/>
      <c r="E87" s="20"/>
      <c r="F87" s="20"/>
      <c r="G87" s="96"/>
      <c r="H87" s="66"/>
      <c r="I87" s="76"/>
      <c r="J87" s="20"/>
      <c r="K87" s="76"/>
      <c r="L87" s="20"/>
      <c r="M87" s="20"/>
      <c r="N87" s="11"/>
      <c r="O87" s="42"/>
      <c r="P87" s="161"/>
      <c r="Q87" s="161"/>
      <c r="R87" s="143"/>
      <c r="S87" s="46"/>
      <c r="T87" s="20"/>
      <c r="U87" s="1"/>
      <c r="V87" s="73"/>
    </row>
    <row r="88" spans="1:22" s="92" customFormat="1">
      <c r="A88" s="20"/>
      <c r="B88" s="110"/>
      <c r="C88" s="20"/>
      <c r="D88" s="67"/>
      <c r="E88" s="20"/>
      <c r="F88" s="20"/>
      <c r="G88" s="96"/>
      <c r="H88" s="66"/>
      <c r="I88" s="76"/>
      <c r="J88" s="20"/>
      <c r="K88" s="76"/>
      <c r="L88" s="20"/>
      <c r="M88" s="20"/>
      <c r="N88" s="11"/>
      <c r="O88" s="31"/>
      <c r="P88" s="161"/>
      <c r="Q88" s="161"/>
      <c r="R88" s="143"/>
      <c r="S88" s="46"/>
      <c r="T88" s="20"/>
      <c r="U88" s="1"/>
      <c r="V88" s="87"/>
    </row>
    <row r="89" spans="1:22" s="92" customFormat="1">
      <c r="A89" s="20"/>
      <c r="B89" s="110"/>
      <c r="C89" s="67"/>
      <c r="D89" s="20"/>
      <c r="E89" s="20"/>
      <c r="F89" s="20"/>
      <c r="G89" s="96"/>
      <c r="H89" s="66"/>
      <c r="I89" s="76"/>
      <c r="J89" s="20"/>
      <c r="K89" s="76"/>
      <c r="L89" s="20"/>
      <c r="M89" s="20"/>
      <c r="N89" s="11"/>
      <c r="O89" s="42"/>
      <c r="P89" s="161"/>
      <c r="Q89" s="161"/>
      <c r="R89" s="143"/>
      <c r="S89" s="46"/>
      <c r="T89" s="20"/>
      <c r="U89" s="1"/>
      <c r="V89" s="90"/>
    </row>
    <row r="90" spans="1:22" s="92" customFormat="1">
      <c r="A90" s="20"/>
      <c r="B90" s="110"/>
      <c r="C90" s="67"/>
      <c r="D90" s="20"/>
      <c r="E90" s="20"/>
      <c r="F90" s="20"/>
      <c r="G90" s="96"/>
      <c r="H90" s="66"/>
      <c r="I90" s="76"/>
      <c r="J90" s="20"/>
      <c r="K90" s="76"/>
      <c r="L90" s="20"/>
      <c r="M90" s="20"/>
      <c r="N90" s="11"/>
      <c r="O90" s="42"/>
      <c r="P90" s="161"/>
      <c r="Q90" s="161"/>
      <c r="R90" s="143"/>
      <c r="S90" s="46"/>
      <c r="T90" s="20"/>
      <c r="U90" s="1"/>
      <c r="V90" s="91"/>
    </row>
    <row r="91" spans="1:22" s="92" customFormat="1">
      <c r="A91" s="20"/>
      <c r="B91" s="111"/>
      <c r="C91" s="20"/>
      <c r="D91" s="20"/>
      <c r="E91" s="20"/>
      <c r="F91" s="20"/>
      <c r="G91" s="96"/>
      <c r="H91" s="66"/>
      <c r="I91" s="76"/>
      <c r="J91" s="20"/>
      <c r="K91" s="76"/>
      <c r="L91" s="20"/>
      <c r="M91" s="20"/>
      <c r="N91" s="11"/>
      <c r="O91" s="160"/>
      <c r="P91" s="161"/>
      <c r="Q91" s="161"/>
      <c r="R91" s="143"/>
      <c r="S91" s="46"/>
      <c r="T91" s="20"/>
      <c r="U91" s="1"/>
      <c r="V91" s="89"/>
    </row>
    <row r="92" spans="1:22" s="92" customFormat="1">
      <c r="A92" s="20"/>
      <c r="B92" s="111"/>
      <c r="C92" s="20"/>
      <c r="D92" s="20"/>
      <c r="E92" s="20"/>
      <c r="F92" s="20"/>
      <c r="G92" s="96"/>
      <c r="H92" s="66"/>
      <c r="I92" s="76"/>
      <c r="J92" s="20"/>
      <c r="K92" s="76"/>
      <c r="L92" s="20"/>
      <c r="M92" s="20"/>
      <c r="N92" s="11"/>
      <c r="O92" s="160"/>
      <c r="P92" s="161"/>
      <c r="Q92" s="161"/>
      <c r="R92" s="143"/>
      <c r="S92" s="46"/>
      <c r="T92" s="20"/>
      <c r="U92" s="1"/>
    </row>
    <row r="93" spans="1:22" s="92" customFormat="1">
      <c r="A93" s="20"/>
      <c r="B93" s="111"/>
      <c r="C93" s="20"/>
      <c r="D93" s="20"/>
      <c r="E93" s="20"/>
      <c r="F93" s="20"/>
      <c r="G93" s="96"/>
      <c r="H93" s="66"/>
      <c r="I93" s="76"/>
      <c r="J93" s="20"/>
      <c r="K93" s="76"/>
      <c r="L93" s="20"/>
      <c r="M93" s="20"/>
      <c r="N93" s="11"/>
      <c r="O93" s="31"/>
      <c r="P93" s="161"/>
      <c r="Q93" s="161"/>
      <c r="R93" s="143"/>
      <c r="S93" s="46"/>
      <c r="T93" s="20"/>
      <c r="U93" s="1"/>
      <c r="V93" s="85"/>
    </row>
    <row r="94" spans="1:22" s="92" customFormat="1">
      <c r="A94" s="20"/>
      <c r="B94" s="111"/>
      <c r="C94" s="20"/>
      <c r="D94" s="20"/>
      <c r="E94" s="20"/>
      <c r="F94" s="20"/>
      <c r="G94" s="96"/>
      <c r="H94" s="66"/>
      <c r="I94" s="76"/>
      <c r="J94" s="20"/>
      <c r="K94" s="76"/>
      <c r="L94" s="20"/>
      <c r="M94" s="20"/>
      <c r="N94" s="11"/>
      <c r="O94" s="31"/>
      <c r="P94" s="161"/>
      <c r="Q94" s="161"/>
      <c r="R94" s="143"/>
      <c r="S94" s="46"/>
      <c r="T94" s="20"/>
      <c r="U94" s="1"/>
    </row>
    <row r="95" spans="1:22" s="92" customFormat="1">
      <c r="A95" s="20"/>
      <c r="B95" s="111"/>
      <c r="C95" s="20"/>
      <c r="D95" s="20"/>
      <c r="E95" s="20"/>
      <c r="F95" s="20"/>
      <c r="G95" s="96"/>
      <c r="H95" s="66"/>
      <c r="I95" s="76"/>
      <c r="J95" s="20"/>
      <c r="K95" s="76"/>
      <c r="L95" s="20"/>
      <c r="M95" s="20"/>
      <c r="N95" s="11"/>
      <c r="O95" s="31"/>
      <c r="P95" s="161"/>
      <c r="Q95" s="161"/>
      <c r="R95" s="143"/>
      <c r="S95" s="46"/>
      <c r="T95" s="20"/>
      <c r="U95" s="1"/>
    </row>
    <row r="96" spans="1:22" s="92" customFormat="1">
      <c r="A96" s="20"/>
      <c r="B96" s="111"/>
      <c r="C96" s="20"/>
      <c r="D96" s="20"/>
      <c r="E96" s="20"/>
      <c r="F96" s="20"/>
      <c r="G96" s="96"/>
      <c r="H96" s="66"/>
      <c r="I96" s="76"/>
      <c r="J96" s="20"/>
      <c r="K96" s="76"/>
      <c r="L96" s="20"/>
      <c r="M96" s="20"/>
      <c r="N96" s="11"/>
      <c r="O96" s="31"/>
      <c r="P96" s="161"/>
      <c r="Q96" s="161"/>
      <c r="R96" s="143"/>
      <c r="S96" s="46"/>
      <c r="T96" s="20"/>
      <c r="U96" s="1"/>
    </row>
    <row r="97" spans="1:23" s="92" customFormat="1">
      <c r="A97" s="20"/>
      <c r="B97" s="111"/>
      <c r="C97" s="20"/>
      <c r="D97" s="20"/>
      <c r="E97" s="20"/>
      <c r="F97" s="20"/>
      <c r="G97" s="96"/>
      <c r="H97" s="66"/>
      <c r="I97" s="76"/>
      <c r="J97" s="20"/>
      <c r="K97" s="76"/>
      <c r="L97" s="20"/>
      <c r="M97" s="20"/>
      <c r="N97" s="11"/>
      <c r="O97" s="31"/>
      <c r="P97" s="161"/>
      <c r="Q97" s="161"/>
      <c r="R97" s="143"/>
      <c r="S97" s="46"/>
      <c r="T97" s="20"/>
      <c r="U97" s="1"/>
    </row>
    <row r="98" spans="1:23" s="92" customFormat="1">
      <c r="A98" s="20"/>
      <c r="B98" s="111"/>
      <c r="C98" s="20"/>
      <c r="D98" s="20"/>
      <c r="E98" s="20"/>
      <c r="F98" s="20"/>
      <c r="G98" s="96"/>
      <c r="H98" s="66"/>
      <c r="I98" s="76"/>
      <c r="J98" s="20"/>
      <c r="K98" s="76"/>
      <c r="L98" s="20"/>
      <c r="M98" s="20"/>
      <c r="N98" s="11"/>
      <c r="O98" s="31"/>
      <c r="P98" s="161"/>
      <c r="Q98" s="161"/>
      <c r="R98" s="143"/>
      <c r="S98" s="46"/>
      <c r="T98" s="20"/>
      <c r="U98" s="1"/>
    </row>
    <row r="99" spans="1:23" s="92" customFormat="1">
      <c r="A99" s="20"/>
      <c r="B99" s="111"/>
      <c r="C99" s="20"/>
      <c r="D99" s="20"/>
      <c r="E99" s="20"/>
      <c r="F99" s="20"/>
      <c r="G99" s="96"/>
      <c r="H99" s="66"/>
      <c r="I99" s="76"/>
      <c r="J99" s="20"/>
      <c r="K99" s="76"/>
      <c r="L99" s="20"/>
      <c r="M99" s="20"/>
      <c r="N99" s="11"/>
      <c r="O99" s="31"/>
      <c r="P99" s="161"/>
      <c r="Q99" s="161"/>
      <c r="R99" s="143"/>
      <c r="S99" s="46"/>
      <c r="T99" s="20"/>
      <c r="U99" s="1"/>
      <c r="W99" s="73"/>
    </row>
    <row r="100" spans="1:23" s="92" customFormat="1">
      <c r="A100" s="20"/>
      <c r="B100" s="111"/>
      <c r="C100" s="20"/>
      <c r="D100" s="20"/>
      <c r="E100" s="20"/>
      <c r="F100" s="20"/>
      <c r="G100" s="96"/>
      <c r="H100" s="66"/>
      <c r="I100" s="76"/>
      <c r="J100" s="20"/>
      <c r="K100" s="76"/>
      <c r="L100" s="20"/>
      <c r="M100" s="20"/>
      <c r="N100" s="11"/>
      <c r="O100" s="31"/>
      <c r="P100" s="161"/>
      <c r="Q100" s="161"/>
      <c r="R100" s="143"/>
      <c r="S100" s="46"/>
      <c r="T100" s="20"/>
      <c r="U100" s="1"/>
    </row>
    <row r="105" spans="1:23" s="92" customFormat="1">
      <c r="A105" s="20"/>
      <c r="B105" s="111"/>
      <c r="C105" s="20"/>
      <c r="D105" s="20"/>
      <c r="E105" s="20"/>
      <c r="F105" s="20"/>
      <c r="G105" s="96"/>
      <c r="H105" s="66"/>
      <c r="I105" s="76"/>
      <c r="J105" s="20"/>
      <c r="K105" s="76"/>
      <c r="L105" s="20"/>
      <c r="M105" s="20"/>
      <c r="N105" s="11"/>
      <c r="O105" s="50"/>
      <c r="P105" s="18"/>
      <c r="Q105" s="18"/>
      <c r="R105" s="11"/>
      <c r="S105" s="46"/>
      <c r="T105" s="20"/>
      <c r="U105" s="1"/>
      <c r="W105" s="120"/>
    </row>
    <row r="111" spans="1:23" s="92" customFormat="1">
      <c r="A111" s="20"/>
      <c r="B111" s="111"/>
      <c r="C111" s="20"/>
      <c r="D111" s="20"/>
      <c r="E111" s="20"/>
      <c r="F111" s="20"/>
      <c r="G111" s="96"/>
      <c r="H111" s="66"/>
      <c r="I111" s="76"/>
      <c r="J111" s="20"/>
      <c r="K111" s="76"/>
      <c r="L111" s="20"/>
      <c r="M111" s="20"/>
      <c r="N111" s="11"/>
      <c r="O111" s="50"/>
      <c r="P111" s="18"/>
      <c r="Q111" s="18"/>
      <c r="R111" s="11"/>
      <c r="S111" s="46"/>
      <c r="T111" s="20"/>
      <c r="U111" s="1"/>
      <c r="W111" s="119"/>
    </row>
    <row r="112" spans="1:23" s="92" customFormat="1">
      <c r="A112" s="20"/>
      <c r="B112" s="111"/>
      <c r="C112" s="20"/>
      <c r="D112" s="20"/>
      <c r="E112" s="20"/>
      <c r="F112" s="20"/>
      <c r="G112" s="96"/>
      <c r="H112" s="66"/>
      <c r="I112" s="76"/>
      <c r="J112" s="20"/>
      <c r="K112" s="76"/>
      <c r="L112" s="20"/>
      <c r="M112" s="20"/>
      <c r="N112" s="11"/>
      <c r="O112" s="50"/>
      <c r="P112" s="18"/>
      <c r="Q112" s="18"/>
      <c r="R112" s="11"/>
      <c r="S112" s="46"/>
      <c r="T112" s="20"/>
      <c r="U112" s="1"/>
      <c r="W112" s="89"/>
    </row>
    <row r="128" spans="1:23" s="92" customFormat="1">
      <c r="A128" s="20"/>
      <c r="B128" s="111"/>
      <c r="C128" s="20"/>
      <c r="D128" s="20"/>
      <c r="E128" s="20"/>
      <c r="F128" s="20"/>
      <c r="G128" s="96"/>
      <c r="H128" s="66"/>
      <c r="I128" s="76"/>
      <c r="J128" s="20"/>
      <c r="K128" s="76"/>
      <c r="L128" s="20"/>
      <c r="M128" s="20"/>
      <c r="N128" s="11"/>
      <c r="O128" s="50"/>
      <c r="P128" s="18"/>
      <c r="Q128" s="18"/>
      <c r="R128" s="11"/>
      <c r="S128" s="46"/>
      <c r="T128" s="20"/>
      <c r="U128" s="1"/>
      <c r="W128" s="71"/>
    </row>
  </sheetData>
  <mergeCells count="47">
    <mergeCell ref="C7:C12"/>
    <mergeCell ref="D7:D12"/>
    <mergeCell ref="B9:B10"/>
    <mergeCell ref="B2:L2"/>
    <mergeCell ref="O3:S3"/>
    <mergeCell ref="F4:I4"/>
    <mergeCell ref="C5:C6"/>
    <mergeCell ref="D5:D6"/>
    <mergeCell ref="C13:C18"/>
    <mergeCell ref="D13:D18"/>
    <mergeCell ref="B15:B16"/>
    <mergeCell ref="C25:D25"/>
    <mergeCell ref="G25:I25"/>
    <mergeCell ref="J25:L25"/>
    <mergeCell ref="C19:C24"/>
    <mergeCell ref="D19:D24"/>
    <mergeCell ref="B21:B22"/>
    <mergeCell ref="C60:C65"/>
    <mergeCell ref="D60:D65"/>
    <mergeCell ref="C26:C31"/>
    <mergeCell ref="D26:D31"/>
    <mergeCell ref="B28:B29"/>
    <mergeCell ref="C42:C43"/>
    <mergeCell ref="D42:D43"/>
    <mergeCell ref="C32:C37"/>
    <mergeCell ref="D32:D37"/>
    <mergeCell ref="B34:B35"/>
    <mergeCell ref="B50:B51"/>
    <mergeCell ref="B62:B63"/>
    <mergeCell ref="C54:C59"/>
    <mergeCell ref="D54:D59"/>
    <mergeCell ref="B56:B57"/>
    <mergeCell ref="I77:K77"/>
    <mergeCell ref="I79:K79"/>
    <mergeCell ref="E79:F79"/>
    <mergeCell ref="G79:H79"/>
    <mergeCell ref="C66:C71"/>
    <mergeCell ref="D66:D71"/>
    <mergeCell ref="B68:B69"/>
    <mergeCell ref="C48:C53"/>
    <mergeCell ref="D48:D53"/>
    <mergeCell ref="C38:C41"/>
    <mergeCell ref="D38:D41"/>
    <mergeCell ref="C44:C45"/>
    <mergeCell ref="C46:C47"/>
    <mergeCell ref="D44:D45"/>
    <mergeCell ref="D46:D47"/>
  </mergeCells>
  <phoneticPr fontId="2"/>
  <pageMargins left="0.23622047244094491" right="0.19685039370078741" top="0.23622047244094491" bottom="0.19685039370078741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view="pageBreakPreview" topLeftCell="A13" zoomScaleNormal="100" zoomScaleSheetLayoutView="100" workbookViewId="0">
      <selection activeCell="K74" sqref="K74:K75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29" t="s">
        <v>56</v>
      </c>
      <c r="C2" s="329"/>
      <c r="D2" s="329"/>
      <c r="E2" s="329"/>
      <c r="F2" s="329"/>
      <c r="G2" s="329"/>
      <c r="H2" s="329"/>
      <c r="I2" s="329"/>
      <c r="J2" s="329"/>
      <c r="K2" s="329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42835</v>
      </c>
      <c r="L3" s="15"/>
      <c r="M3" s="16"/>
      <c r="N3" s="312" t="s">
        <v>10</v>
      </c>
      <c r="O3" s="312"/>
      <c r="P3" s="312"/>
      <c r="Q3" s="312"/>
      <c r="R3" s="312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13" t="s">
        <v>33</v>
      </c>
      <c r="G4" s="314"/>
      <c r="H4" s="315"/>
      <c r="I4" s="24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 t="s">
        <v>46</v>
      </c>
      <c r="U4" s="116"/>
      <c r="V4" s="92"/>
    </row>
    <row r="5" spans="1:23" ht="14.25" customHeight="1">
      <c r="A5" s="15"/>
      <c r="B5" s="105">
        <v>1</v>
      </c>
      <c r="C5" s="316" t="s">
        <v>21</v>
      </c>
      <c r="D5" s="324" t="str">
        <f>J5</f>
        <v>吉野クラブ</v>
      </c>
      <c r="E5" s="113">
        <v>0.3888888888888889</v>
      </c>
      <c r="F5" s="95" t="str">
        <f>'2020原案 (2)'!K19</f>
        <v>MTCO</v>
      </c>
      <c r="G5" s="131" t="s">
        <v>5</v>
      </c>
      <c r="H5" s="95" t="str">
        <f>'2020原案 (2)'!K32</f>
        <v>ＦＣ ＮARUTO</v>
      </c>
      <c r="I5" s="33"/>
      <c r="J5" s="145" t="str">
        <f>H6</f>
        <v>吉野クラブ</v>
      </c>
      <c r="K5" s="47"/>
      <c r="L5" s="2"/>
      <c r="M5" s="31"/>
      <c r="N5" s="38"/>
      <c r="O5" s="40"/>
      <c r="P5" s="40"/>
      <c r="Q5" s="43"/>
      <c r="R5" s="32"/>
      <c r="T5" s="118" t="s">
        <v>44</v>
      </c>
      <c r="U5" s="116"/>
      <c r="W5" s="20"/>
    </row>
    <row r="6" spans="1:23" ht="14.25" customHeight="1">
      <c r="A6" s="15"/>
      <c r="B6" s="106"/>
      <c r="C6" s="317"/>
      <c r="D6" s="325"/>
      <c r="E6" s="114">
        <v>0.46527777777777773</v>
      </c>
      <c r="F6" s="124" t="str">
        <f>'2020原案 (2)'!K50</f>
        <v>徳島大学サッカー部</v>
      </c>
      <c r="G6" s="131" t="s">
        <v>5</v>
      </c>
      <c r="H6" s="124" t="str">
        <f>'2020原案 (2)'!K25</f>
        <v>吉野クラブ</v>
      </c>
      <c r="I6" s="39"/>
      <c r="J6" s="146" t="str">
        <f>H7</f>
        <v>徳大医学部サッカー部</v>
      </c>
      <c r="K6" s="47"/>
      <c r="L6" s="2"/>
      <c r="M6" s="31"/>
      <c r="N6" s="38"/>
      <c r="O6" s="40"/>
      <c r="P6" s="40"/>
      <c r="Q6" s="43"/>
      <c r="R6" s="32"/>
      <c r="T6" s="118" t="s">
        <v>45</v>
      </c>
      <c r="U6" s="116"/>
      <c r="W6" s="20"/>
    </row>
    <row r="7" spans="1:23" ht="14.25" customHeight="1">
      <c r="A7" s="15"/>
      <c r="B7" s="319">
        <v>44024</v>
      </c>
      <c r="C7" s="317"/>
      <c r="D7" s="325"/>
      <c r="E7" s="114">
        <v>0.54166666666666663</v>
      </c>
      <c r="F7" s="95" t="str">
        <f>'2020原案 (2)'!K74</f>
        <v>N.J</v>
      </c>
      <c r="G7" s="131" t="s">
        <v>5</v>
      </c>
      <c r="H7" s="124" t="str">
        <f>'2020原案 (2)'!K7</f>
        <v>徳大医学部サッカー部</v>
      </c>
      <c r="I7" s="33"/>
      <c r="J7" s="147" t="str">
        <f>H8</f>
        <v>ＦＣ暁</v>
      </c>
      <c r="K7" s="34" t="s">
        <v>18</v>
      </c>
      <c r="L7" s="2"/>
      <c r="M7" s="36"/>
      <c r="N7" s="38"/>
      <c r="O7" s="40"/>
      <c r="P7" s="40"/>
      <c r="Q7" s="43"/>
      <c r="R7" s="32"/>
      <c r="T7" s="118" t="s">
        <v>18</v>
      </c>
      <c r="U7" s="116"/>
      <c r="W7" s="20"/>
    </row>
    <row r="8" spans="1:23" ht="14.25" customHeight="1">
      <c r="A8" s="15"/>
      <c r="B8" s="319"/>
      <c r="C8" s="317"/>
      <c r="D8" s="325"/>
      <c r="E8" s="114">
        <v>0.61805555555555558</v>
      </c>
      <c r="F8" s="95" t="str">
        <f>'2020原案 (2)'!K13</f>
        <v>F.C.UNITY</v>
      </c>
      <c r="G8" s="131" t="s">
        <v>5</v>
      </c>
      <c r="H8" s="95" t="str">
        <f>'2020原案 (2)'!K62</f>
        <v>ＦＣ暁</v>
      </c>
      <c r="I8" s="33"/>
      <c r="J8" s="146" t="str">
        <f>H9</f>
        <v>蹴友会</v>
      </c>
      <c r="K8" s="34" t="s">
        <v>25</v>
      </c>
      <c r="L8" s="2"/>
      <c r="M8" s="31"/>
      <c r="N8" s="38"/>
      <c r="O8" s="40"/>
      <c r="P8" s="40"/>
      <c r="Q8" s="43"/>
      <c r="R8" s="32"/>
      <c r="T8" s="118" t="s">
        <v>37</v>
      </c>
      <c r="U8" s="116"/>
      <c r="W8" s="20"/>
    </row>
    <row r="9" spans="1:23" ht="14.25" customHeight="1">
      <c r="A9" s="15"/>
      <c r="B9" s="107"/>
      <c r="C9" s="317"/>
      <c r="D9" s="325"/>
      <c r="E9" s="114">
        <v>0.69444444444444453</v>
      </c>
      <c r="F9" s="95" t="str">
        <f>'2020原案 (2)'!K68</f>
        <v>Boa sorte</v>
      </c>
      <c r="G9" s="131" t="s">
        <v>5</v>
      </c>
      <c r="H9" s="95" t="str">
        <f>'2020原案 (2)'!K44</f>
        <v>蹴友会</v>
      </c>
      <c r="I9" s="33"/>
      <c r="J9" s="132" t="str">
        <f>H10</f>
        <v>イエローモンキーズ</v>
      </c>
      <c r="K9" s="34"/>
      <c r="L9" s="2"/>
      <c r="M9" s="140"/>
      <c r="N9" s="42"/>
      <c r="O9" s="141"/>
      <c r="P9" s="40"/>
      <c r="Q9" s="43"/>
      <c r="R9" s="32"/>
      <c r="T9" s="127" t="s">
        <v>47</v>
      </c>
      <c r="U9" s="116"/>
      <c r="V9" s="72"/>
      <c r="W9" s="20"/>
    </row>
    <row r="10" spans="1:23" ht="14.25" customHeight="1">
      <c r="A10" s="15"/>
      <c r="B10" s="107"/>
      <c r="C10" s="318"/>
      <c r="D10" s="326"/>
      <c r="E10" s="115">
        <v>0.77083333333333337</v>
      </c>
      <c r="F10" s="123" t="str">
        <f>'2020原案 (2)'!K56</f>
        <v>白虎隊</v>
      </c>
      <c r="G10" s="134" t="s">
        <v>5</v>
      </c>
      <c r="H10" s="123" t="str">
        <f>'2020原案 (2)'!K38</f>
        <v>イエローモンキーズ</v>
      </c>
      <c r="I10" s="35" t="s">
        <v>19</v>
      </c>
      <c r="J10" s="135" t="str">
        <f>F9</f>
        <v>Boa sorte</v>
      </c>
      <c r="K10" s="41"/>
      <c r="L10" s="2"/>
      <c r="M10" s="140"/>
      <c r="N10" s="142" t="s">
        <v>65</v>
      </c>
      <c r="O10" s="141"/>
      <c r="P10" s="40" t="s">
        <v>72</v>
      </c>
      <c r="Q10" s="43">
        <v>1</v>
      </c>
      <c r="R10" s="127"/>
      <c r="S10" s="20">
        <v>6</v>
      </c>
      <c r="T10" s="118" t="s">
        <v>20</v>
      </c>
      <c r="U10" s="116"/>
      <c r="W10" s="20"/>
    </row>
    <row r="11" spans="1:23" ht="14.25" customHeight="1">
      <c r="A11" s="15"/>
      <c r="B11" s="105">
        <f>B5+1</f>
        <v>2</v>
      </c>
      <c r="C11" s="316" t="s">
        <v>21</v>
      </c>
      <c r="D11" s="324" t="str">
        <f>J11</f>
        <v>徳大医学部サッカー部</v>
      </c>
      <c r="E11" s="113">
        <v>0.3888888888888889</v>
      </c>
      <c r="F11" s="94" t="str">
        <f>K7</f>
        <v>F.C.UNITY</v>
      </c>
      <c r="G11" s="133" t="s">
        <v>5</v>
      </c>
      <c r="H11" s="94" t="str">
        <f>K56</f>
        <v>白虎隊</v>
      </c>
      <c r="I11" s="33"/>
      <c r="J11" s="145" t="str">
        <f>H12</f>
        <v>徳大医学部サッカー部</v>
      </c>
      <c r="K11" s="10"/>
      <c r="M11" s="140"/>
      <c r="N11" s="142" t="s">
        <v>66</v>
      </c>
      <c r="O11" s="141"/>
      <c r="P11" s="40" t="s">
        <v>73</v>
      </c>
      <c r="Q11" s="43">
        <v>6</v>
      </c>
      <c r="R11" s="32"/>
      <c r="S11" s="20">
        <v>5</v>
      </c>
      <c r="T11" s="128" t="s">
        <v>48</v>
      </c>
      <c r="U11" s="116"/>
      <c r="W11" s="20"/>
    </row>
    <row r="12" spans="1:23" ht="14.25" customHeight="1">
      <c r="A12" s="15"/>
      <c r="B12" s="106"/>
      <c r="C12" s="317"/>
      <c r="D12" s="325"/>
      <c r="E12" s="114">
        <v>0.46527777777777773</v>
      </c>
      <c r="F12" s="95">
        <f>K19</f>
        <v>0</v>
      </c>
      <c r="G12" s="131" t="s">
        <v>5</v>
      </c>
      <c r="H12" s="95" t="str">
        <f>K68</f>
        <v>徳大医学部サッカー部</v>
      </c>
      <c r="I12" s="33"/>
      <c r="J12" s="146" t="str">
        <f>H13</f>
        <v>F.C.UNITY</v>
      </c>
      <c r="K12" s="34"/>
      <c r="M12" s="140"/>
      <c r="N12" s="42" t="s">
        <v>67</v>
      </c>
      <c r="O12" s="141"/>
      <c r="P12" s="40" t="s">
        <v>84</v>
      </c>
      <c r="Q12" s="43">
        <v>4</v>
      </c>
      <c r="R12" s="32"/>
      <c r="S12" s="20">
        <v>6</v>
      </c>
      <c r="T12" s="128" t="s">
        <v>49</v>
      </c>
      <c r="U12" s="116"/>
      <c r="W12" s="20"/>
    </row>
    <row r="13" spans="1:23" ht="14.25" customHeight="1">
      <c r="A13" s="15"/>
      <c r="B13" s="319">
        <v>44052</v>
      </c>
      <c r="C13" s="317"/>
      <c r="D13" s="325"/>
      <c r="E13" s="114">
        <v>0.54166666666666663</v>
      </c>
      <c r="F13" s="95" t="str">
        <f>'2020原案 (2)'!K74</f>
        <v>N.J</v>
      </c>
      <c r="G13" s="131" t="s">
        <v>5</v>
      </c>
      <c r="H13" s="95" t="str">
        <f>'2020原案 (2)'!K13</f>
        <v>F.C.UNITY</v>
      </c>
      <c r="I13" s="33"/>
      <c r="J13" s="147" t="str">
        <f>H14</f>
        <v>イエローモンキーズ</v>
      </c>
      <c r="K13" s="34" t="s">
        <v>59</v>
      </c>
      <c r="M13" s="143"/>
      <c r="N13" s="42" t="s">
        <v>18</v>
      </c>
      <c r="O13" s="142"/>
      <c r="P13" s="141" t="s">
        <v>74</v>
      </c>
      <c r="Q13" s="43">
        <v>2</v>
      </c>
      <c r="R13" s="32"/>
      <c r="S13" s="20">
        <v>6</v>
      </c>
      <c r="T13" s="127" t="s">
        <v>43</v>
      </c>
      <c r="U13" s="116"/>
      <c r="W13" s="20"/>
    </row>
    <row r="14" spans="1:23" ht="14.25" customHeight="1">
      <c r="A14" s="15"/>
      <c r="B14" s="319"/>
      <c r="C14" s="317"/>
      <c r="D14" s="325"/>
      <c r="E14" s="114">
        <v>0.61805555555555558</v>
      </c>
      <c r="F14" s="124" t="str">
        <f>'2020原案 (2)'!K50</f>
        <v>徳島大学サッカー部</v>
      </c>
      <c r="G14" s="133" t="s">
        <v>5</v>
      </c>
      <c r="H14" s="124" t="str">
        <f>'2020原案 (2)'!K38</f>
        <v>イエローモンキーズ</v>
      </c>
      <c r="I14" s="39"/>
      <c r="J14" s="146" t="str">
        <f>H15</f>
        <v>ＦＣ ＮARUTO</v>
      </c>
      <c r="K14" s="34" t="s">
        <v>62</v>
      </c>
      <c r="M14" s="143"/>
      <c r="N14" s="42" t="s">
        <v>37</v>
      </c>
      <c r="O14" s="142"/>
      <c r="P14" s="141" t="s">
        <v>75</v>
      </c>
      <c r="Q14" s="43">
        <v>7</v>
      </c>
      <c r="R14" s="32"/>
      <c r="S14" s="20">
        <v>6</v>
      </c>
      <c r="T14" s="118" t="s">
        <v>50</v>
      </c>
      <c r="U14" s="117"/>
      <c r="W14" s="20"/>
    </row>
    <row r="15" spans="1:23" ht="14.25" customHeight="1">
      <c r="A15" s="15"/>
      <c r="B15" s="107"/>
      <c r="C15" s="317"/>
      <c r="D15" s="325"/>
      <c r="E15" s="114">
        <v>0.69444444444444453</v>
      </c>
      <c r="F15" s="95" t="str">
        <f>'2020原案 (2)'!K25</f>
        <v>吉野クラブ</v>
      </c>
      <c r="G15" s="131" t="s">
        <v>5</v>
      </c>
      <c r="H15" s="95" t="str">
        <f>'2020原案 (2)'!K32</f>
        <v>ＦＣ ＮARUTO</v>
      </c>
      <c r="I15" s="49"/>
      <c r="J15" s="132" t="str">
        <f>H16</f>
        <v>蹴友会</v>
      </c>
      <c r="K15" s="34"/>
      <c r="M15" s="143"/>
      <c r="N15" s="144" t="s">
        <v>68</v>
      </c>
      <c r="O15" s="141"/>
      <c r="P15" s="141" t="s">
        <v>76</v>
      </c>
      <c r="Q15" s="43">
        <v>8</v>
      </c>
      <c r="R15" s="32"/>
      <c r="S15" s="20">
        <v>6</v>
      </c>
      <c r="T15" s="118" t="s">
        <v>17</v>
      </c>
      <c r="U15" s="116"/>
      <c r="W15" s="20"/>
    </row>
    <row r="16" spans="1:23" ht="14.25" customHeight="1">
      <c r="A16" s="15"/>
      <c r="B16" s="108"/>
      <c r="C16" s="318"/>
      <c r="D16" s="326"/>
      <c r="E16" s="115">
        <v>0.77083333333333337</v>
      </c>
      <c r="F16" s="123" t="str">
        <f>'2020原案 (2)'!K62</f>
        <v>ＦＣ暁</v>
      </c>
      <c r="G16" s="134" t="s">
        <v>5</v>
      </c>
      <c r="H16" s="123" t="str">
        <f>'2020原案 (2)'!K44</f>
        <v>蹴友会</v>
      </c>
      <c r="I16" s="112" t="s">
        <v>19</v>
      </c>
      <c r="J16" s="135" t="str">
        <f>F15</f>
        <v>吉野クラブ</v>
      </c>
      <c r="K16" s="41"/>
      <c r="M16" s="36"/>
      <c r="N16" s="42" t="s">
        <v>20</v>
      </c>
      <c r="O16" s="141"/>
      <c r="P16" s="141" t="s">
        <v>77</v>
      </c>
      <c r="Q16" s="43">
        <v>3</v>
      </c>
      <c r="R16" s="32"/>
      <c r="S16" s="20">
        <v>5</v>
      </c>
      <c r="U16" s="116"/>
      <c r="W16" s="20"/>
    </row>
    <row r="17" spans="1:23" ht="14.25" customHeight="1">
      <c r="A17" s="15"/>
      <c r="B17" s="105">
        <f>B11+1</f>
        <v>3</v>
      </c>
      <c r="C17" s="316" t="s">
        <v>21</v>
      </c>
      <c r="D17" s="324" t="str">
        <f>'2020　案 '!J17</f>
        <v>MTCO</v>
      </c>
      <c r="E17" s="113">
        <v>0.3888888888888889</v>
      </c>
      <c r="F17" s="124" t="str">
        <f>'2020原案 (2)'!K38</f>
        <v>イエローモンキーズ</v>
      </c>
      <c r="G17" s="133" t="s">
        <v>5</v>
      </c>
      <c r="H17" s="124" t="str">
        <f>'2020原案 (2)'!K68</f>
        <v>Boa sorte</v>
      </c>
      <c r="I17" s="33"/>
      <c r="J17" s="145" t="str">
        <f>H18</f>
        <v>MTCO</v>
      </c>
      <c r="K17" s="10"/>
      <c r="M17" s="36"/>
      <c r="N17" s="6" t="s">
        <v>78</v>
      </c>
      <c r="O17" s="142"/>
      <c r="P17" s="141" t="s">
        <v>79</v>
      </c>
      <c r="Q17" s="43">
        <v>10</v>
      </c>
      <c r="R17" s="32"/>
      <c r="S17" s="20">
        <v>6</v>
      </c>
      <c r="U17" s="116"/>
      <c r="W17" s="20"/>
    </row>
    <row r="18" spans="1:23" ht="14.25" customHeight="1">
      <c r="A18" s="15"/>
      <c r="B18" s="106"/>
      <c r="C18" s="317"/>
      <c r="D18" s="325"/>
      <c r="E18" s="114">
        <v>0.46527777777777773</v>
      </c>
      <c r="F18" s="138" t="str">
        <f>'2020原案 (2)'!K44</f>
        <v>蹴友会</v>
      </c>
      <c r="G18" s="139" t="s">
        <v>5</v>
      </c>
      <c r="H18" s="138" t="str">
        <f>'2020原案 (2)'!K19</f>
        <v>MTCO</v>
      </c>
      <c r="I18" s="49"/>
      <c r="J18" s="146" t="str">
        <f>H19</f>
        <v>白虎隊</v>
      </c>
      <c r="K18" s="34"/>
      <c r="M18" s="36"/>
      <c r="N18" s="6" t="s">
        <v>69</v>
      </c>
      <c r="O18" s="142"/>
      <c r="P18" s="141" t="s">
        <v>80</v>
      </c>
      <c r="Q18" s="43">
        <v>5</v>
      </c>
      <c r="R18" s="32"/>
      <c r="S18" s="20">
        <v>5</v>
      </c>
      <c r="U18" s="116"/>
      <c r="W18" s="20"/>
    </row>
    <row r="19" spans="1:23" ht="14.25" customHeight="1">
      <c r="A19" s="15"/>
      <c r="B19" s="319">
        <v>44059</v>
      </c>
      <c r="C19" s="317"/>
      <c r="D19" s="325"/>
      <c r="E19" s="114">
        <v>0.54166666666666663</v>
      </c>
      <c r="F19" s="95" t="str">
        <f>'2020原案 (2)'!K13</f>
        <v>F.C.UNITY</v>
      </c>
      <c r="G19" s="131" t="s">
        <v>5</v>
      </c>
      <c r="H19" s="95" t="str">
        <f>'2020原案 (2)'!K56</f>
        <v>白虎隊</v>
      </c>
      <c r="I19" s="33"/>
      <c r="J19" s="147" t="str">
        <f>H20</f>
        <v>徳島大学サッカー部</v>
      </c>
      <c r="K19" s="129"/>
      <c r="N19" s="6" t="s">
        <v>50</v>
      </c>
      <c r="O19" s="6"/>
      <c r="P19" s="141" t="s">
        <v>81</v>
      </c>
      <c r="Q19" s="43">
        <v>9</v>
      </c>
      <c r="R19" s="32"/>
      <c r="S19" s="20">
        <v>6</v>
      </c>
      <c r="U19" s="117"/>
      <c r="W19" s="20"/>
    </row>
    <row r="20" spans="1:23" ht="14.25" customHeight="1">
      <c r="A20" s="15"/>
      <c r="B20" s="319"/>
      <c r="C20" s="317"/>
      <c r="D20" s="325"/>
      <c r="E20" s="114">
        <v>0.61805555555555558</v>
      </c>
      <c r="F20" s="124" t="str">
        <f>'2020原案 (2)'!K7</f>
        <v>徳大医学部サッカー部</v>
      </c>
      <c r="G20" s="131" t="s">
        <v>5</v>
      </c>
      <c r="H20" s="95" t="str">
        <f>'2020原案 (2)'!K50</f>
        <v>徳島大学サッカー部</v>
      </c>
      <c r="I20" s="39"/>
      <c r="J20" s="146" t="str">
        <f>H21</f>
        <v>N.J</v>
      </c>
      <c r="K20" s="129"/>
      <c r="N20" s="6" t="s">
        <v>70</v>
      </c>
      <c r="O20" s="142"/>
      <c r="P20" s="141" t="s">
        <v>82</v>
      </c>
      <c r="Q20" s="43">
        <v>11</v>
      </c>
      <c r="R20" s="32"/>
      <c r="S20" s="20">
        <v>5</v>
      </c>
      <c r="U20" s="116"/>
      <c r="W20" s="20"/>
    </row>
    <row r="21" spans="1:23" ht="14.25" customHeight="1">
      <c r="A21" s="15"/>
      <c r="B21" s="107"/>
      <c r="C21" s="317"/>
      <c r="D21" s="325"/>
      <c r="E21" s="114">
        <v>0.69444444444444453</v>
      </c>
      <c r="F21" s="95" t="str">
        <f>'2020原案 (2)'!K32</f>
        <v>ＦＣ ＮARUTO</v>
      </c>
      <c r="G21" s="133" t="s">
        <v>5</v>
      </c>
      <c r="H21" s="95" t="str">
        <f>'2020原案 (2)'!K74</f>
        <v>N.J</v>
      </c>
      <c r="I21" s="33"/>
      <c r="J21" s="132" t="str">
        <f>H22</f>
        <v>吉野クラブ</v>
      </c>
      <c r="K21" s="34"/>
      <c r="N21" s="6" t="s">
        <v>71</v>
      </c>
      <c r="O21" s="142"/>
      <c r="P21" s="141" t="s">
        <v>83</v>
      </c>
      <c r="Q21" s="43">
        <v>12</v>
      </c>
      <c r="R21" s="32"/>
      <c r="S21" s="20">
        <v>5</v>
      </c>
      <c r="T21" s="20"/>
      <c r="U21" s="117"/>
      <c r="W21" s="20"/>
    </row>
    <row r="22" spans="1:23" ht="14.25" customHeight="1">
      <c r="A22" s="15"/>
      <c r="B22" s="108"/>
      <c r="C22" s="318"/>
      <c r="D22" s="326"/>
      <c r="E22" s="115">
        <v>0.77083333333333337</v>
      </c>
      <c r="F22" s="123" t="str">
        <f>'2020原案 (2)'!K62</f>
        <v>ＦＣ暁</v>
      </c>
      <c r="G22" s="134" t="s">
        <v>5</v>
      </c>
      <c r="H22" s="123" t="str">
        <f>'2020原案 (2)'!K25</f>
        <v>吉野クラブ</v>
      </c>
      <c r="I22" s="35" t="s">
        <v>19</v>
      </c>
      <c r="J22" s="135" t="str">
        <f>F21</f>
        <v>ＦＣ ＮARUTO</v>
      </c>
      <c r="K22" s="34"/>
      <c r="N22" s="6"/>
      <c r="O22" s="6"/>
      <c r="P22" s="141"/>
      <c r="Q22" s="43"/>
      <c r="R22" s="32"/>
      <c r="T22" s="20"/>
      <c r="U22" s="116"/>
      <c r="W22" s="20"/>
    </row>
    <row r="23" spans="1:23" ht="14.25" customHeight="1">
      <c r="A23" s="15"/>
      <c r="B23" s="105">
        <f>B17+1</f>
        <v>4</v>
      </c>
      <c r="C23" s="316" t="s">
        <v>21</v>
      </c>
      <c r="D23" s="324" t="str">
        <f>J23</f>
        <v>ＦＣ暁</v>
      </c>
      <c r="E23" s="113">
        <v>0.3888888888888889</v>
      </c>
      <c r="F23" s="94" t="str">
        <f>'2020原案 (2)'!K74</f>
        <v>N.J</v>
      </c>
      <c r="G23" s="130" t="s">
        <v>5</v>
      </c>
      <c r="H23" s="94" t="str">
        <f>'2020原案 (2)'!K56</f>
        <v>白虎隊</v>
      </c>
      <c r="I23" s="30"/>
      <c r="J23" s="145" t="str">
        <f>H24</f>
        <v>ＦＣ暁</v>
      </c>
      <c r="K23" s="10"/>
      <c r="M23" s="36"/>
      <c r="N23" s="42"/>
      <c r="O23" s="142"/>
      <c r="P23" s="141"/>
      <c r="Q23" s="38"/>
      <c r="R23" s="32"/>
      <c r="T23" s="20"/>
      <c r="U23" s="116"/>
      <c r="W23" s="84"/>
    </row>
    <row r="24" spans="1:23" ht="14.25" customHeight="1">
      <c r="A24" s="15"/>
      <c r="B24" s="106"/>
      <c r="C24" s="317"/>
      <c r="D24" s="325"/>
      <c r="E24" s="114">
        <v>0.46527777777777773</v>
      </c>
      <c r="F24" s="95" t="str">
        <f>'2020原案 (2)'!K38</f>
        <v>イエローモンキーズ</v>
      </c>
      <c r="G24" s="131" t="s">
        <v>5</v>
      </c>
      <c r="H24" s="95" t="str">
        <f>'2020原案 (2)'!K62</f>
        <v>ＦＣ暁</v>
      </c>
      <c r="I24" s="33"/>
      <c r="J24" s="146" t="str">
        <f>H25</f>
        <v>徳大医学部サッカー部</v>
      </c>
      <c r="K24" s="34"/>
      <c r="M24" s="36"/>
      <c r="N24" s="6"/>
      <c r="O24" s="6"/>
      <c r="P24" s="43"/>
      <c r="Q24" s="32"/>
      <c r="R24" s="20"/>
      <c r="T24" s="116"/>
      <c r="V24" s="20"/>
      <c r="W24" s="20"/>
    </row>
    <row r="25" spans="1:23" ht="14.25" customHeight="1">
      <c r="A25" s="15"/>
      <c r="B25" s="319">
        <v>44066</v>
      </c>
      <c r="C25" s="317"/>
      <c r="D25" s="325"/>
      <c r="E25" s="114">
        <v>0.54166666666666663</v>
      </c>
      <c r="F25" s="124" t="str">
        <f>'2020原案 (2)'!K32</f>
        <v>ＦＣ ＮARUTO</v>
      </c>
      <c r="G25" s="131" t="s">
        <v>5</v>
      </c>
      <c r="H25" s="95" t="str">
        <f>'2020原案 (2)'!K7</f>
        <v>徳大医学部サッカー部</v>
      </c>
      <c r="I25" s="33"/>
      <c r="J25" s="147" t="str">
        <f>H26</f>
        <v>吉野クラブ</v>
      </c>
      <c r="K25" s="34" t="s">
        <v>6</v>
      </c>
      <c r="N25" s="6"/>
      <c r="O25" s="148"/>
      <c r="P25" s="43"/>
      <c r="Q25" s="32"/>
      <c r="R25" s="20"/>
      <c r="T25" s="116"/>
      <c r="V25" s="20"/>
      <c r="W25" s="20"/>
    </row>
    <row r="26" spans="1:23" ht="14.25" customHeight="1">
      <c r="A26" s="15"/>
      <c r="B26" s="319"/>
      <c r="C26" s="317"/>
      <c r="D26" s="325"/>
      <c r="E26" s="114">
        <v>0.61805555555555558</v>
      </c>
      <c r="F26" s="124" t="str">
        <f>'2020原案 (2)'!K44</f>
        <v>蹴友会</v>
      </c>
      <c r="G26" s="133" t="s">
        <v>5</v>
      </c>
      <c r="H26" s="124" t="str">
        <f>'2020原案 (2)'!K25</f>
        <v>吉野クラブ</v>
      </c>
      <c r="I26" s="39"/>
      <c r="J26" s="146" t="str">
        <f>H27</f>
        <v>F.C.UNITY</v>
      </c>
      <c r="K26" s="34" t="s">
        <v>22</v>
      </c>
      <c r="N26" s="6"/>
      <c r="O26" s="142"/>
      <c r="P26" s="43"/>
      <c r="Q26" s="32"/>
      <c r="R26" s="20"/>
      <c r="T26" s="116"/>
      <c r="V26" s="20"/>
      <c r="W26" s="20"/>
    </row>
    <row r="27" spans="1:23" ht="14.25" customHeight="1">
      <c r="A27" s="15"/>
      <c r="B27" s="107"/>
      <c r="C27" s="317"/>
      <c r="D27" s="325"/>
      <c r="E27" s="114">
        <v>0.69444444444444453</v>
      </c>
      <c r="F27" s="95" t="str">
        <f>'2020原案 (2)'!K68</f>
        <v>Boa sorte</v>
      </c>
      <c r="G27" s="131" t="s">
        <v>5</v>
      </c>
      <c r="H27" s="95" t="str">
        <f>'2020原案 (2)'!K13</f>
        <v>F.C.UNITY</v>
      </c>
      <c r="I27" s="33"/>
      <c r="J27" s="132" t="str">
        <f>H28</f>
        <v>MTCO</v>
      </c>
      <c r="K27" s="34"/>
      <c r="M27" s="36"/>
      <c r="N27" s="6"/>
      <c r="O27" s="6"/>
      <c r="P27" s="43"/>
      <c r="Q27" s="32"/>
      <c r="R27" s="20"/>
      <c r="T27" s="116"/>
      <c r="V27" s="20"/>
      <c r="W27" s="20"/>
    </row>
    <row r="28" spans="1:23" ht="14.25" customHeight="1">
      <c r="A28" s="15"/>
      <c r="B28" s="108"/>
      <c r="C28" s="318"/>
      <c r="D28" s="326"/>
      <c r="E28" s="115">
        <v>0.77083333333333337</v>
      </c>
      <c r="F28" s="123" t="str">
        <f>'2020原案 (2)'!K50</f>
        <v>徳島大学サッカー部</v>
      </c>
      <c r="G28" s="134" t="s">
        <v>5</v>
      </c>
      <c r="H28" s="123" t="str">
        <f>'2020原案 (2)'!K19</f>
        <v>MTCO</v>
      </c>
      <c r="I28" s="35" t="s">
        <v>19</v>
      </c>
      <c r="J28" s="135" t="str">
        <f>F27</f>
        <v>Boa sorte</v>
      </c>
      <c r="K28" s="41"/>
      <c r="M28" s="36"/>
      <c r="N28" s="6"/>
      <c r="O28" s="6"/>
      <c r="P28" s="43"/>
      <c r="Q28" s="32"/>
      <c r="R28" s="20"/>
      <c r="T28" s="116"/>
      <c r="V28" s="20"/>
      <c r="W28" s="20"/>
    </row>
    <row r="29" spans="1:23" ht="24.75" customHeight="1">
      <c r="A29" s="15"/>
      <c r="B29" s="126">
        <v>44070</v>
      </c>
      <c r="C29" s="327" t="s">
        <v>23</v>
      </c>
      <c r="D29" s="328"/>
      <c r="E29" s="44" t="s">
        <v>24</v>
      </c>
      <c r="F29" s="320"/>
      <c r="G29" s="321"/>
      <c r="H29" s="322"/>
      <c r="I29" s="320" t="s">
        <v>8</v>
      </c>
      <c r="J29" s="321"/>
      <c r="K29" s="323"/>
      <c r="N29" s="42"/>
      <c r="O29" s="142"/>
      <c r="P29" s="43"/>
      <c r="Q29" s="32"/>
      <c r="R29" s="20"/>
      <c r="T29" s="116"/>
      <c r="V29" s="20"/>
      <c r="W29" s="20"/>
    </row>
    <row r="30" spans="1:23" ht="14.25" customHeight="1">
      <c r="A30" s="15"/>
      <c r="B30" s="105">
        <f>B23+1</f>
        <v>5</v>
      </c>
      <c r="C30" s="316" t="s">
        <v>21</v>
      </c>
      <c r="D30" s="324" t="str">
        <f>J30</f>
        <v>徳大医学部サッカー部</v>
      </c>
      <c r="E30" s="113">
        <v>0.3888888888888889</v>
      </c>
      <c r="F30" s="95" t="str">
        <f>K68</f>
        <v>徳大医学部サッカー部</v>
      </c>
      <c r="G30" s="131" t="s">
        <v>5</v>
      </c>
      <c r="H30" s="95" t="str">
        <f>K32</f>
        <v>ＦＣ ＮARUTO</v>
      </c>
      <c r="I30" s="30"/>
      <c r="J30" s="145" t="str">
        <f>H31</f>
        <v>徳大医学部サッカー部</v>
      </c>
      <c r="K30" s="34"/>
      <c r="N30" s="6"/>
      <c r="O30" s="148"/>
      <c r="P30" s="43"/>
      <c r="Q30" s="32"/>
      <c r="R30" s="20"/>
      <c r="T30" s="116"/>
      <c r="V30" s="20"/>
      <c r="W30" s="20"/>
    </row>
    <row r="31" spans="1:23" ht="14.25" customHeight="1">
      <c r="A31" s="15"/>
      <c r="B31" s="106"/>
      <c r="C31" s="317"/>
      <c r="D31" s="325"/>
      <c r="E31" s="114">
        <v>0.46527777777777773</v>
      </c>
      <c r="F31" s="95" t="str">
        <f>'2020原案 (2)'!K25</f>
        <v>吉野クラブ</v>
      </c>
      <c r="G31" s="131" t="s">
        <v>5</v>
      </c>
      <c r="H31" s="95" t="str">
        <f>'2020原案 (2)'!K7</f>
        <v>徳大医学部サッカー部</v>
      </c>
      <c r="I31" s="33"/>
      <c r="J31" s="146" t="str">
        <f>H32</f>
        <v>ＦＣ暁</v>
      </c>
      <c r="K31" s="34"/>
      <c r="M31" s="36"/>
      <c r="N31" s="42"/>
      <c r="O31" s="148"/>
      <c r="P31" s="43"/>
      <c r="Q31" s="32"/>
      <c r="R31" s="20"/>
      <c r="T31" s="117"/>
      <c r="U31" s="73"/>
      <c r="V31" s="20"/>
      <c r="W31" s="20"/>
    </row>
    <row r="32" spans="1:23" ht="14.25" customHeight="1">
      <c r="A32" s="15"/>
      <c r="B32" s="319">
        <v>44080</v>
      </c>
      <c r="C32" s="317"/>
      <c r="D32" s="325"/>
      <c r="E32" s="114">
        <v>0.54166666666666663</v>
      </c>
      <c r="F32" s="95" t="str">
        <f>'2020原案 (2)'!K74</f>
        <v>N.J</v>
      </c>
      <c r="G32" s="131" t="s">
        <v>5</v>
      </c>
      <c r="H32" s="95" t="str">
        <f>'2020原案 (2)'!K62</f>
        <v>ＦＣ暁</v>
      </c>
      <c r="I32" s="49"/>
      <c r="J32" s="147" t="str">
        <f>H33</f>
        <v>イエローモンキーズ</v>
      </c>
      <c r="K32" s="34" t="s">
        <v>51</v>
      </c>
      <c r="M32" s="36"/>
      <c r="N32" s="42"/>
      <c r="O32" s="141"/>
      <c r="P32" s="43"/>
      <c r="Q32" s="32"/>
      <c r="R32" s="20"/>
      <c r="T32" s="116"/>
      <c r="V32" s="20"/>
      <c r="W32" s="20"/>
    </row>
    <row r="33" spans="1:23" ht="14.25" customHeight="1">
      <c r="A33" s="15"/>
      <c r="B33" s="319"/>
      <c r="C33" s="317"/>
      <c r="D33" s="325"/>
      <c r="E33" s="114">
        <v>0.61805555555555558</v>
      </c>
      <c r="F33" s="124">
        <f>K19</f>
        <v>0</v>
      </c>
      <c r="G33" s="133" t="s">
        <v>5</v>
      </c>
      <c r="H33" s="124" t="str">
        <f>K38</f>
        <v>イエローモンキーズ</v>
      </c>
      <c r="I33" s="39"/>
      <c r="J33" s="146" t="str">
        <f>H34</f>
        <v>徳島大学サッカー部</v>
      </c>
      <c r="K33" s="34" t="s">
        <v>7</v>
      </c>
      <c r="M33" s="48"/>
      <c r="N33" s="42"/>
      <c r="O33" s="142" t="s">
        <v>65</v>
      </c>
      <c r="P33" s="40" t="s">
        <v>72</v>
      </c>
      <c r="Q33" s="43">
        <v>1</v>
      </c>
      <c r="R33" s="20"/>
      <c r="T33" s="116"/>
      <c r="V33" s="20"/>
      <c r="W33" s="20"/>
    </row>
    <row r="34" spans="1:23" ht="14.25" customHeight="1">
      <c r="A34" s="15"/>
      <c r="B34" s="107"/>
      <c r="C34" s="317"/>
      <c r="D34" s="325"/>
      <c r="E34" s="114">
        <v>0.69444444444444453</v>
      </c>
      <c r="F34" s="124" t="str">
        <f>'2020原案 (2)'!K56</f>
        <v>白虎隊</v>
      </c>
      <c r="G34" s="131" t="s">
        <v>5</v>
      </c>
      <c r="H34" s="95" t="str">
        <f>'2020原案 (2)'!K50</f>
        <v>徳島大学サッカー部</v>
      </c>
      <c r="I34" s="33"/>
      <c r="J34" s="132" t="str">
        <f>H35</f>
        <v>蹴友会</v>
      </c>
      <c r="K34" s="34"/>
      <c r="M34" s="36"/>
      <c r="N34" s="42"/>
      <c r="O34" s="142" t="s">
        <v>66</v>
      </c>
      <c r="P34" s="40" t="s">
        <v>73</v>
      </c>
      <c r="Q34" s="43">
        <v>6</v>
      </c>
      <c r="R34" s="20"/>
      <c r="T34" s="116"/>
      <c r="V34" s="20"/>
      <c r="W34" s="20"/>
    </row>
    <row r="35" spans="1:23" ht="14.25" customHeight="1">
      <c r="A35" s="15"/>
      <c r="B35" s="107"/>
      <c r="C35" s="318"/>
      <c r="D35" s="326"/>
      <c r="E35" s="115">
        <v>0.77083333333333337</v>
      </c>
      <c r="F35" s="123" t="str">
        <f>'2020原案 (2)'!K13</f>
        <v>F.C.UNITY</v>
      </c>
      <c r="G35" s="134" t="s">
        <v>5</v>
      </c>
      <c r="H35" s="123" t="str">
        <f>'2020原案 (2)'!K44</f>
        <v>蹴友会</v>
      </c>
      <c r="I35" s="35" t="s">
        <v>19</v>
      </c>
      <c r="J35" s="135" t="str">
        <f>F34</f>
        <v>白虎隊</v>
      </c>
      <c r="K35" s="41"/>
      <c r="M35" s="36"/>
      <c r="N35" s="42"/>
      <c r="O35" s="42" t="s">
        <v>67</v>
      </c>
      <c r="P35" s="40" t="s">
        <v>84</v>
      </c>
      <c r="Q35" s="43">
        <v>4</v>
      </c>
      <c r="R35" s="20"/>
      <c r="T35" s="116"/>
      <c r="V35" s="20"/>
      <c r="W35" s="20"/>
    </row>
    <row r="36" spans="1:23" ht="14.25" customHeight="1">
      <c r="A36" s="15"/>
      <c r="B36" s="105">
        <f>B30+1</f>
        <v>6</v>
      </c>
      <c r="C36" s="316" t="s">
        <v>21</v>
      </c>
      <c r="D36" s="324" t="str">
        <f>J36</f>
        <v>イエローモンキーズ</v>
      </c>
      <c r="E36" s="113">
        <v>0.3888888888888889</v>
      </c>
      <c r="F36" s="94" t="str">
        <f>'2020原案 (2)'!K62</f>
        <v>ＦＣ暁</v>
      </c>
      <c r="G36" s="133" t="s">
        <v>5</v>
      </c>
      <c r="H36" s="94" t="str">
        <f>K68</f>
        <v>徳大医学部サッカー部</v>
      </c>
      <c r="I36" s="33"/>
      <c r="J36" s="145" t="str">
        <f>H37</f>
        <v>イエローモンキーズ</v>
      </c>
      <c r="K36" s="34"/>
      <c r="N36" s="42"/>
      <c r="O36" s="42" t="s">
        <v>18</v>
      </c>
      <c r="P36" s="141" t="s">
        <v>74</v>
      </c>
      <c r="Q36" s="43">
        <v>2</v>
      </c>
      <c r="R36" s="20"/>
      <c r="T36" s="116"/>
      <c r="V36" s="20"/>
      <c r="W36" s="20"/>
    </row>
    <row r="37" spans="1:23" ht="14.25" customHeight="1">
      <c r="A37" s="15"/>
      <c r="B37" s="106"/>
      <c r="C37" s="330"/>
      <c r="D37" s="325"/>
      <c r="E37" s="114">
        <v>0.46527777777777773</v>
      </c>
      <c r="F37" s="95" t="str">
        <f>'2020原案 (2)'!K25</f>
        <v>吉野クラブ</v>
      </c>
      <c r="G37" s="131" t="s">
        <v>5</v>
      </c>
      <c r="H37" s="95" t="str">
        <f>'2020原案 (2)'!K38</f>
        <v>イエローモンキーズ</v>
      </c>
      <c r="I37" s="33"/>
      <c r="J37" s="146" t="str">
        <f>H38</f>
        <v>MTCO</v>
      </c>
      <c r="K37" s="34"/>
      <c r="N37" s="42"/>
      <c r="O37" s="42" t="s">
        <v>37</v>
      </c>
      <c r="P37" s="141" t="s">
        <v>75</v>
      </c>
      <c r="Q37" s="43">
        <v>7</v>
      </c>
      <c r="R37" s="20"/>
      <c r="T37" s="117"/>
      <c r="U37" s="120"/>
      <c r="V37" s="20"/>
      <c r="W37" s="20"/>
    </row>
    <row r="38" spans="1:23" ht="14.25" customHeight="1">
      <c r="A38" s="15"/>
      <c r="B38" s="319">
        <v>44087</v>
      </c>
      <c r="C38" s="330"/>
      <c r="D38" s="325"/>
      <c r="E38" s="114">
        <v>0.54166666666666663</v>
      </c>
      <c r="F38" s="95" t="str">
        <f>'2020原案 (2)'!K56</f>
        <v>白虎隊</v>
      </c>
      <c r="G38" s="131" t="s">
        <v>5</v>
      </c>
      <c r="H38" s="95" t="str">
        <f>'2020原案 (2)'!K19</f>
        <v>MTCO</v>
      </c>
      <c r="I38" s="33"/>
      <c r="J38" s="147" t="str">
        <f>H39</f>
        <v>F.C.UNITY</v>
      </c>
      <c r="K38" s="34" t="s">
        <v>26</v>
      </c>
      <c r="N38" s="42"/>
      <c r="O38" s="144" t="s">
        <v>68</v>
      </c>
      <c r="P38" s="141" t="s">
        <v>76</v>
      </c>
      <c r="Q38" s="43">
        <v>8</v>
      </c>
      <c r="R38" s="20"/>
      <c r="T38" s="116"/>
      <c r="V38" s="20"/>
      <c r="W38" s="20"/>
    </row>
    <row r="39" spans="1:23" ht="14.25" customHeight="1">
      <c r="A39" s="15"/>
      <c r="B39" s="319"/>
      <c r="C39" s="330"/>
      <c r="D39" s="325"/>
      <c r="E39" s="114">
        <v>0.61805555555555558</v>
      </c>
      <c r="F39" s="124" t="str">
        <f>'2020原案 (2)'!K32</f>
        <v>ＦＣ ＮARUTO</v>
      </c>
      <c r="G39" s="133" t="s">
        <v>5</v>
      </c>
      <c r="H39" s="124" t="str">
        <f>'2020原案 (2)'!K13</f>
        <v>F.C.UNITY</v>
      </c>
      <c r="I39" s="39"/>
      <c r="J39" s="146" t="str">
        <f>H40</f>
        <v>徳大医学部サッカー部</v>
      </c>
      <c r="K39" s="34" t="s">
        <v>27</v>
      </c>
      <c r="N39" s="42"/>
      <c r="O39" s="42" t="s">
        <v>20</v>
      </c>
      <c r="P39" s="141" t="s">
        <v>77</v>
      </c>
      <c r="Q39" s="43">
        <v>3</v>
      </c>
      <c r="R39" s="20"/>
      <c r="T39" s="116"/>
      <c r="V39" s="20"/>
      <c r="W39" s="20"/>
    </row>
    <row r="40" spans="1:23" ht="14.25" customHeight="1">
      <c r="A40" s="15"/>
      <c r="B40" s="107"/>
      <c r="C40" s="330"/>
      <c r="D40" s="325"/>
      <c r="E40" s="114">
        <v>0.69444444444444453</v>
      </c>
      <c r="F40" s="124" t="str">
        <f>'2020原案 (2)'!K44</f>
        <v>蹴友会</v>
      </c>
      <c r="G40" s="131" t="s">
        <v>5</v>
      </c>
      <c r="H40" s="95" t="str">
        <f>'2020原案 (2)'!K7</f>
        <v>徳大医学部サッカー部</v>
      </c>
      <c r="I40" s="33"/>
      <c r="J40" s="132" t="str">
        <f>H41</f>
        <v>徳島大学サッカー部</v>
      </c>
      <c r="K40" s="34"/>
      <c r="M40" s="36"/>
      <c r="N40" s="42"/>
      <c r="O40" s="6" t="s">
        <v>78</v>
      </c>
      <c r="P40" s="141" t="s">
        <v>79</v>
      </c>
      <c r="Q40" s="43">
        <v>10</v>
      </c>
      <c r="R40" s="20"/>
      <c r="T40" s="116"/>
      <c r="V40" s="20"/>
      <c r="W40" s="20"/>
    </row>
    <row r="41" spans="1:23" ht="14.25" customHeight="1">
      <c r="A41" s="15"/>
      <c r="B41" s="107"/>
      <c r="C41" s="331"/>
      <c r="D41" s="326"/>
      <c r="E41" s="115">
        <v>0.77083333333333337</v>
      </c>
      <c r="F41" s="123" t="str">
        <f>'2020原案 (2)'!K74</f>
        <v>N.J</v>
      </c>
      <c r="G41" s="134" t="s">
        <v>5</v>
      </c>
      <c r="H41" s="123" t="str">
        <f>'2020原案 (2)'!K50</f>
        <v>徳島大学サッカー部</v>
      </c>
      <c r="I41" s="35" t="s">
        <v>19</v>
      </c>
      <c r="J41" s="135" t="str">
        <f>F40</f>
        <v>蹴友会</v>
      </c>
      <c r="K41" s="41"/>
      <c r="M41" s="36"/>
      <c r="N41" s="38"/>
      <c r="O41" s="6" t="s">
        <v>69</v>
      </c>
      <c r="P41" s="141" t="s">
        <v>80</v>
      </c>
      <c r="Q41" s="43">
        <v>5</v>
      </c>
      <c r="R41" s="20"/>
      <c r="T41" s="116"/>
      <c r="V41" s="20"/>
      <c r="W41" s="20"/>
    </row>
    <row r="42" spans="1:23" ht="14.25" customHeight="1">
      <c r="A42" s="15"/>
      <c r="B42" s="105">
        <f>B36+1</f>
        <v>7</v>
      </c>
      <c r="C42" s="316" t="s">
        <v>21</v>
      </c>
      <c r="D42" s="332" t="str">
        <f>J42</f>
        <v>N.J</v>
      </c>
      <c r="E42" s="113">
        <v>0.3888888888888889</v>
      </c>
      <c r="F42" s="124" t="str">
        <f>'2020原案 (2)'!K38</f>
        <v>イエローモンキーズ</v>
      </c>
      <c r="G42" s="133" t="s">
        <v>5</v>
      </c>
      <c r="H42" s="124" t="str">
        <f>'2020原案 (2)'!K7</f>
        <v>徳大医学部サッカー部</v>
      </c>
      <c r="I42" s="33"/>
      <c r="J42" s="145" t="str">
        <f>H43</f>
        <v>N.J</v>
      </c>
      <c r="K42" s="10"/>
      <c r="M42" s="36"/>
      <c r="N42" s="38"/>
      <c r="O42" s="6" t="s">
        <v>50</v>
      </c>
      <c r="P42" s="141" t="s">
        <v>81</v>
      </c>
      <c r="Q42" s="43">
        <v>9</v>
      </c>
      <c r="R42" s="20"/>
      <c r="T42" s="116"/>
      <c r="V42" s="20"/>
      <c r="W42" s="20"/>
    </row>
    <row r="43" spans="1:23" ht="14.25" customHeight="1">
      <c r="A43" s="15"/>
      <c r="B43" s="106"/>
      <c r="C43" s="330"/>
      <c r="D43" s="333"/>
      <c r="E43" s="114">
        <v>0.46527777777777773</v>
      </c>
      <c r="F43" s="124" t="str">
        <f>'2020原案 (2)'!K19</f>
        <v>MTCO</v>
      </c>
      <c r="G43" s="133" t="s">
        <v>5</v>
      </c>
      <c r="H43" s="124" t="str">
        <f>'2020原案 (2)'!K74</f>
        <v>N.J</v>
      </c>
      <c r="I43" s="33"/>
      <c r="J43" s="146" t="str">
        <f>H44</f>
        <v>白虎隊</v>
      </c>
      <c r="K43" s="34"/>
      <c r="N43" s="38"/>
      <c r="O43" s="6" t="s">
        <v>70</v>
      </c>
      <c r="P43" s="141" t="s">
        <v>82</v>
      </c>
      <c r="Q43" s="43">
        <v>11</v>
      </c>
      <c r="R43" s="20"/>
      <c r="T43" s="116"/>
      <c r="U43" s="119"/>
      <c r="V43" s="20"/>
      <c r="W43" s="20"/>
    </row>
    <row r="44" spans="1:23" ht="14.25" customHeight="1">
      <c r="A44" s="15"/>
      <c r="B44" s="319">
        <v>44115</v>
      </c>
      <c r="C44" s="330"/>
      <c r="D44" s="333"/>
      <c r="E44" s="114">
        <v>0.54166666666666663</v>
      </c>
      <c r="F44" s="124" t="str">
        <f>'2020原案 (2)'!K62</f>
        <v>ＦＣ暁</v>
      </c>
      <c r="G44" s="131" t="s">
        <v>5</v>
      </c>
      <c r="H44" s="95" t="str">
        <f>'2020原案 (2)'!K56</f>
        <v>白虎隊</v>
      </c>
      <c r="I44" s="33"/>
      <c r="J44" s="147" t="str">
        <f>H45</f>
        <v>徳島大学サッカー部</v>
      </c>
      <c r="K44" s="34" t="s">
        <v>38</v>
      </c>
      <c r="N44" s="38"/>
      <c r="O44" s="6" t="s">
        <v>71</v>
      </c>
      <c r="P44" s="141" t="s">
        <v>83</v>
      </c>
      <c r="Q44" s="43">
        <v>12</v>
      </c>
      <c r="R44" s="20"/>
      <c r="T44" s="116"/>
      <c r="U44" s="89"/>
      <c r="V44" s="20"/>
      <c r="W44" s="20"/>
    </row>
    <row r="45" spans="1:23" ht="14.25" customHeight="1">
      <c r="A45" s="15"/>
      <c r="B45" s="319"/>
      <c r="C45" s="330"/>
      <c r="D45" s="333"/>
      <c r="E45" s="114">
        <v>0.61805555555555558</v>
      </c>
      <c r="F45" s="124" t="str">
        <f>'2020原案 (2)'!K13</f>
        <v>F.C.UNITY</v>
      </c>
      <c r="G45" s="133" t="s">
        <v>5</v>
      </c>
      <c r="H45" s="124" t="str">
        <f>'2020原案 (2)'!K50</f>
        <v>徳島大学サッカー部</v>
      </c>
      <c r="I45" s="39"/>
      <c r="J45" s="146" t="str">
        <f>H46</f>
        <v>蹴友会</v>
      </c>
      <c r="K45" s="34" t="s">
        <v>39</v>
      </c>
      <c r="N45" s="38"/>
      <c r="O45" s="40"/>
      <c r="P45" s="43"/>
      <c r="Q45" s="32"/>
      <c r="R45" s="20"/>
      <c r="T45" s="116"/>
      <c r="V45" s="20"/>
      <c r="W45" s="20"/>
    </row>
    <row r="46" spans="1:23" ht="14.25" customHeight="1">
      <c r="A46" s="15"/>
      <c r="B46" s="107"/>
      <c r="C46" s="330"/>
      <c r="D46" s="333"/>
      <c r="E46" s="114">
        <v>0.69444444444444453</v>
      </c>
      <c r="F46" s="95" t="str">
        <f>'2020原案 (2)'!K32</f>
        <v>ＦＣ ＮARUTO</v>
      </c>
      <c r="G46" s="131" t="s">
        <v>5</v>
      </c>
      <c r="H46" s="95" t="str">
        <f>'2020原案 (2)'!K44</f>
        <v>蹴友会</v>
      </c>
      <c r="I46" s="49"/>
      <c r="J46" s="132" t="str">
        <f>H47</f>
        <v>Boa sorte</v>
      </c>
      <c r="K46" s="34"/>
      <c r="M46" s="36"/>
      <c r="N46" s="38"/>
      <c r="O46" s="40"/>
      <c r="P46" s="43"/>
      <c r="Q46" s="32"/>
      <c r="R46" s="20"/>
      <c r="T46" s="116"/>
      <c r="V46" s="20"/>
      <c r="W46" s="20"/>
    </row>
    <row r="47" spans="1:23" ht="14.25" customHeight="1">
      <c r="A47" s="15"/>
      <c r="B47" s="122"/>
      <c r="C47" s="331"/>
      <c r="D47" s="334"/>
      <c r="E47" s="115">
        <v>0.77083333333333337</v>
      </c>
      <c r="F47" s="123" t="str">
        <f>'2020原案 (2)'!K25</f>
        <v>吉野クラブ</v>
      </c>
      <c r="G47" s="134" t="s">
        <v>5</v>
      </c>
      <c r="H47" s="123" t="str">
        <f>'2020原案 (2)'!K68</f>
        <v>Boa sorte</v>
      </c>
      <c r="I47" s="112" t="s">
        <v>19</v>
      </c>
      <c r="J47" s="135" t="str">
        <f>F46</f>
        <v>ＦＣ ＮARUTO</v>
      </c>
      <c r="K47" s="41"/>
      <c r="M47" s="36"/>
      <c r="N47" s="38"/>
      <c r="O47" s="40"/>
      <c r="P47" s="43"/>
      <c r="Q47" s="32"/>
      <c r="R47" s="20"/>
      <c r="T47" s="116"/>
      <c r="V47" s="20"/>
      <c r="W47" s="20"/>
    </row>
    <row r="48" spans="1:23" ht="14.25" customHeight="1">
      <c r="A48" s="15"/>
      <c r="B48" s="105">
        <f>B42+1</f>
        <v>8</v>
      </c>
      <c r="C48" s="316" t="s">
        <v>21</v>
      </c>
      <c r="D48" s="324" t="str">
        <f>J48</f>
        <v>徳島大学サッカー部</v>
      </c>
      <c r="E48" s="113">
        <v>0.3888888888888889</v>
      </c>
      <c r="F48" s="94" t="str">
        <f>'2020原案 (2)'!K44</f>
        <v>蹴友会</v>
      </c>
      <c r="G48" s="133" t="s">
        <v>5</v>
      </c>
      <c r="H48" s="94" t="str">
        <f>'2020原案 (2)'!K74</f>
        <v>N.J</v>
      </c>
      <c r="I48" s="33"/>
      <c r="J48" s="145" t="str">
        <f>H49</f>
        <v>徳島大学サッカー部</v>
      </c>
      <c r="K48" s="10"/>
      <c r="M48" s="36"/>
      <c r="N48" s="38"/>
      <c r="O48" s="40"/>
      <c r="P48" s="43"/>
      <c r="Q48" s="32"/>
      <c r="R48" s="20"/>
      <c r="T48" s="117"/>
      <c r="V48" s="20"/>
      <c r="W48" s="20"/>
    </row>
    <row r="49" spans="1:23" ht="14.25" customHeight="1">
      <c r="A49" s="15"/>
      <c r="B49" s="106"/>
      <c r="C49" s="317"/>
      <c r="D49" s="325"/>
      <c r="E49" s="114">
        <v>0.46527777777777773</v>
      </c>
      <c r="F49" s="95" t="str">
        <f>'2020原案 (2)'!K32</f>
        <v>ＦＣ ＮARUTO</v>
      </c>
      <c r="G49" s="131" t="s">
        <v>5</v>
      </c>
      <c r="H49" s="95" t="str">
        <f>'2020原案 (2)'!K50</f>
        <v>徳島大学サッカー部</v>
      </c>
      <c r="I49" s="33"/>
      <c r="J49" s="146" t="str">
        <f>H50</f>
        <v>徳大医学部サッカー部</v>
      </c>
      <c r="K49" s="34"/>
      <c r="M49" s="36"/>
      <c r="N49" s="38"/>
      <c r="O49" s="40"/>
      <c r="P49" s="43"/>
      <c r="Q49" s="32"/>
      <c r="R49" s="20"/>
      <c r="T49" s="116"/>
      <c r="V49" s="20"/>
      <c r="W49" s="20"/>
    </row>
    <row r="50" spans="1:23" ht="14.25" customHeight="1">
      <c r="A50" s="15"/>
      <c r="B50" s="319">
        <v>44136</v>
      </c>
      <c r="C50" s="317"/>
      <c r="D50" s="325"/>
      <c r="E50" s="114">
        <v>0.54166666666666663</v>
      </c>
      <c r="F50" s="95" t="str">
        <f>'2020原案 (2)'!K68</f>
        <v>Boa sorte</v>
      </c>
      <c r="G50" s="131" t="s">
        <v>5</v>
      </c>
      <c r="H50" s="95" t="str">
        <f>'2020原案 (2)'!K7</f>
        <v>徳大医学部サッカー部</v>
      </c>
      <c r="I50" s="33"/>
      <c r="J50" s="147" t="str">
        <f>H51</f>
        <v>MTCO</v>
      </c>
      <c r="K50" s="129" t="s">
        <v>86</v>
      </c>
      <c r="M50" s="36"/>
      <c r="N50" s="38"/>
      <c r="O50" s="40"/>
      <c r="P50" s="43"/>
      <c r="Q50" s="32"/>
      <c r="R50" s="20"/>
      <c r="T50" s="116"/>
      <c r="V50" s="20"/>
      <c r="W50" s="20"/>
    </row>
    <row r="51" spans="1:23" ht="14.25" customHeight="1">
      <c r="A51" s="15"/>
      <c r="B51" s="319"/>
      <c r="C51" s="317"/>
      <c r="D51" s="325"/>
      <c r="E51" s="114">
        <v>0.61805555555555558</v>
      </c>
      <c r="F51" s="124" t="str">
        <f>'2020原案 (2)'!K62</f>
        <v>ＦＣ暁</v>
      </c>
      <c r="G51" s="133" t="s">
        <v>5</v>
      </c>
      <c r="H51" s="124" t="str">
        <f>'2020原案 (2)'!K19</f>
        <v>MTCO</v>
      </c>
      <c r="I51" s="39"/>
      <c r="J51" s="146" t="str">
        <f>H52</f>
        <v>吉野クラブ</v>
      </c>
      <c r="K51" s="34"/>
      <c r="M51" s="36"/>
      <c r="N51" s="38"/>
      <c r="O51" s="94">
        <f>'2020原案 (2)'!T35</f>
        <v>0</v>
      </c>
      <c r="P51" s="133" t="s">
        <v>36</v>
      </c>
      <c r="Q51" s="94">
        <f>'2020原案 (2)'!T71</f>
        <v>0</v>
      </c>
      <c r="R51" s="20"/>
      <c r="T51" s="116"/>
      <c r="V51" s="20"/>
      <c r="W51" s="20"/>
    </row>
    <row r="52" spans="1:23" ht="14.25" customHeight="1">
      <c r="A52" s="15"/>
      <c r="B52" s="107"/>
      <c r="C52" s="317"/>
      <c r="D52" s="325"/>
      <c r="E52" s="114">
        <v>0.69444444444444453</v>
      </c>
      <c r="F52" s="95" t="str">
        <f>'2020原案 (2)'!K56</f>
        <v>白虎隊</v>
      </c>
      <c r="G52" s="131" t="s">
        <v>5</v>
      </c>
      <c r="H52" s="95" t="str">
        <f>'2020原案 (2)'!K25</f>
        <v>吉野クラブ</v>
      </c>
      <c r="I52" s="33"/>
      <c r="J52" s="132" t="str">
        <f>H53</f>
        <v>F.C.UNITY</v>
      </c>
      <c r="K52" s="34"/>
      <c r="N52" s="38"/>
      <c r="O52" s="40"/>
      <c r="P52" s="43"/>
      <c r="Q52" s="32"/>
      <c r="R52" s="20"/>
      <c r="T52" s="116"/>
      <c r="V52" s="20"/>
      <c r="W52" s="20"/>
    </row>
    <row r="53" spans="1:23" ht="14.25" customHeight="1">
      <c r="A53" s="15"/>
      <c r="B53" s="107"/>
      <c r="C53" s="318"/>
      <c r="D53" s="326"/>
      <c r="E53" s="115">
        <v>0.77083333333333337</v>
      </c>
      <c r="F53" s="123" t="str">
        <f>'2020原案 (2)'!K38</f>
        <v>イエローモンキーズ</v>
      </c>
      <c r="G53" s="134" t="s">
        <v>5</v>
      </c>
      <c r="H53" s="123" t="str">
        <f>'2020原案 (2)'!K13</f>
        <v>F.C.UNITY</v>
      </c>
      <c r="I53" s="35" t="s">
        <v>19</v>
      </c>
      <c r="J53" s="135" t="str">
        <f>F52</f>
        <v>白虎隊</v>
      </c>
      <c r="K53" s="41"/>
      <c r="M53" s="36"/>
      <c r="N53" s="38"/>
      <c r="O53" s="40"/>
      <c r="P53" s="43"/>
      <c r="Q53" s="32"/>
      <c r="R53" s="20"/>
      <c r="T53" s="116"/>
      <c r="V53" s="20"/>
      <c r="W53" s="20"/>
    </row>
    <row r="54" spans="1:23" ht="14.25" customHeight="1">
      <c r="A54" s="15"/>
      <c r="B54" s="105">
        <f>B48+1</f>
        <v>9</v>
      </c>
      <c r="C54" s="316" t="s">
        <v>21</v>
      </c>
      <c r="D54" s="324" t="str">
        <f>J54</f>
        <v>F.C.UNITY</v>
      </c>
      <c r="E54" s="113">
        <v>0.3888888888888889</v>
      </c>
      <c r="F54" s="94" t="str">
        <f>K25</f>
        <v>吉野クラブ</v>
      </c>
      <c r="G54" s="133" t="s">
        <v>36</v>
      </c>
      <c r="H54" s="94">
        <f>K19</f>
        <v>0</v>
      </c>
      <c r="I54" s="30"/>
      <c r="J54" s="145" t="str">
        <f>H55</f>
        <v>F.C.UNITY</v>
      </c>
      <c r="K54" s="34"/>
      <c r="M54" s="36"/>
      <c r="N54" s="38"/>
      <c r="O54" s="95">
        <f>'2020原案 (2)'!T21</f>
        <v>0</v>
      </c>
      <c r="P54" s="131" t="s">
        <v>5</v>
      </c>
      <c r="Q54" s="95" t="str">
        <f>'2020原案 (2)'!T15</f>
        <v>カンピオーネ</v>
      </c>
      <c r="R54" s="20"/>
      <c r="T54" s="117"/>
      <c r="V54" s="20"/>
      <c r="W54" s="20"/>
    </row>
    <row r="55" spans="1:23" ht="14.25" customHeight="1">
      <c r="A55" s="15"/>
      <c r="B55" s="106"/>
      <c r="C55" s="317"/>
      <c r="D55" s="325"/>
      <c r="E55" s="114">
        <v>0.46527777777777773</v>
      </c>
      <c r="F55" s="95" t="str">
        <f>'2020原案 (2)'!K7</f>
        <v>徳大医学部サッカー部</v>
      </c>
      <c r="G55" s="131" t="s">
        <v>5</v>
      </c>
      <c r="H55" s="95" t="str">
        <f>'2020原案 (2)'!K13</f>
        <v>F.C.UNITY</v>
      </c>
      <c r="I55" s="68"/>
      <c r="J55" s="146" t="str">
        <f>H56</f>
        <v>蹴友会</v>
      </c>
      <c r="K55" s="34"/>
      <c r="M55" s="36"/>
      <c r="N55" s="38"/>
      <c r="O55" s="40"/>
      <c r="P55" s="43"/>
      <c r="Q55" s="32"/>
      <c r="R55" s="20"/>
      <c r="T55" s="116"/>
      <c r="V55" s="20"/>
      <c r="W55" s="20"/>
    </row>
    <row r="56" spans="1:23" ht="14.25" customHeight="1">
      <c r="A56" s="15"/>
      <c r="B56" s="319">
        <v>44143</v>
      </c>
      <c r="C56" s="317"/>
      <c r="D56" s="325"/>
      <c r="E56" s="114">
        <v>0.54166666666666663</v>
      </c>
      <c r="F56" s="95" t="str">
        <f>'2020原案 (2)'!K50</f>
        <v>徳島大学サッカー部</v>
      </c>
      <c r="G56" s="131" t="s">
        <v>5</v>
      </c>
      <c r="H56" s="95" t="str">
        <f>'2020原案 (2)'!K44</f>
        <v>蹴友会</v>
      </c>
      <c r="I56" s="33"/>
      <c r="J56" s="147" t="str">
        <f>H57</f>
        <v>白虎隊</v>
      </c>
      <c r="K56" s="34" t="s">
        <v>50</v>
      </c>
      <c r="M56" s="36"/>
      <c r="N56" s="38"/>
      <c r="O56" s="40"/>
      <c r="P56" s="43"/>
      <c r="Q56" s="32"/>
      <c r="R56" s="20"/>
      <c r="T56" s="116"/>
      <c r="V56" s="20"/>
      <c r="W56" s="20"/>
    </row>
    <row r="57" spans="1:23" ht="14.25" customHeight="1">
      <c r="A57" s="15"/>
      <c r="B57" s="319"/>
      <c r="C57" s="317"/>
      <c r="D57" s="325"/>
      <c r="E57" s="114">
        <v>0.61805555555555558</v>
      </c>
      <c r="F57" s="124" t="str">
        <f>'2020原案 (2)'!K68</f>
        <v>Boa sorte</v>
      </c>
      <c r="G57" s="131" t="s">
        <v>5</v>
      </c>
      <c r="H57" s="124" t="str">
        <f>'2020原案 (2)'!K56</f>
        <v>白虎隊</v>
      </c>
      <c r="I57" s="33"/>
      <c r="J57" s="146" t="str">
        <f>H58</f>
        <v>徳島大学サッカー部</v>
      </c>
      <c r="K57" s="34" t="s">
        <v>52</v>
      </c>
      <c r="M57" s="36"/>
      <c r="N57" s="38"/>
      <c r="O57" s="40"/>
      <c r="P57" s="40"/>
      <c r="Q57" s="43"/>
      <c r="R57" s="32"/>
      <c r="T57" s="20"/>
      <c r="U57" s="116"/>
      <c r="W57" s="20"/>
    </row>
    <row r="58" spans="1:23" ht="14.25" customHeight="1">
      <c r="A58" s="15"/>
      <c r="B58" s="107"/>
      <c r="C58" s="317"/>
      <c r="D58" s="325"/>
      <c r="E58" s="114">
        <v>0.69444444444444453</v>
      </c>
      <c r="F58" s="95" t="str">
        <f>K38</f>
        <v>イエローモンキーズ</v>
      </c>
      <c r="G58" s="131" t="s">
        <v>5</v>
      </c>
      <c r="H58" s="95" t="str">
        <f>K74</f>
        <v>徳島大学サッカー部</v>
      </c>
      <c r="I58" s="39"/>
      <c r="J58" s="132" t="str">
        <f>H59</f>
        <v>ＦＣ暁</v>
      </c>
      <c r="K58" s="7"/>
      <c r="M58" s="36"/>
      <c r="N58" s="38"/>
      <c r="O58" s="40"/>
      <c r="P58" s="40"/>
      <c r="Q58" s="43"/>
      <c r="R58" s="32"/>
      <c r="T58" s="20"/>
      <c r="U58" s="116"/>
      <c r="W58" s="20"/>
    </row>
    <row r="59" spans="1:23" ht="14.25" customHeight="1">
      <c r="A59" s="15"/>
      <c r="B59" s="107"/>
      <c r="C59" s="318"/>
      <c r="D59" s="326"/>
      <c r="E59" s="115">
        <v>0.77083333333333337</v>
      </c>
      <c r="F59" s="123" t="str">
        <f>'2020原案 (2)'!K32</f>
        <v>ＦＣ ＮARUTO</v>
      </c>
      <c r="G59" s="134" t="s">
        <v>36</v>
      </c>
      <c r="H59" s="123" t="str">
        <f>'2020原案 (2)'!K62</f>
        <v>ＦＣ暁</v>
      </c>
      <c r="I59" s="35" t="s">
        <v>19</v>
      </c>
      <c r="J59" s="135" t="str">
        <f>F58</f>
        <v>イエローモンキーズ</v>
      </c>
      <c r="K59" s="8"/>
      <c r="M59" s="36"/>
      <c r="N59" s="38"/>
      <c r="O59" s="142" t="s">
        <v>65</v>
      </c>
      <c r="P59" s="141"/>
      <c r="Q59" s="40" t="s">
        <v>72</v>
      </c>
      <c r="R59" s="43">
        <v>1</v>
      </c>
      <c r="T59" s="20"/>
      <c r="U59" s="116"/>
      <c r="W59" s="20"/>
    </row>
    <row r="60" spans="1:23" ht="14.25" customHeight="1">
      <c r="A60" s="15"/>
      <c r="B60" s="105">
        <f>B54+1</f>
        <v>10</v>
      </c>
      <c r="C60" s="316" t="s">
        <v>21</v>
      </c>
      <c r="D60" s="324" t="str">
        <f>J60</f>
        <v>MTCO</v>
      </c>
      <c r="E60" s="113">
        <v>0.3888888888888889</v>
      </c>
      <c r="F60" s="95" t="str">
        <f>'2020原案 (2)'!K56</f>
        <v>白虎隊</v>
      </c>
      <c r="G60" s="133" t="s">
        <v>5</v>
      </c>
      <c r="H60" s="95" t="str">
        <f>'2020原案 (2)'!K44</f>
        <v>蹴友会</v>
      </c>
      <c r="I60" s="33"/>
      <c r="J60" s="145" t="str">
        <f>H61</f>
        <v>MTCO</v>
      </c>
      <c r="K60" s="10"/>
      <c r="M60" s="36"/>
      <c r="N60" s="38"/>
      <c r="O60" s="142" t="s">
        <v>66</v>
      </c>
      <c r="P60" s="141"/>
      <c r="Q60" s="40" t="s">
        <v>73</v>
      </c>
      <c r="R60" s="43">
        <v>6</v>
      </c>
      <c r="T60" s="20"/>
      <c r="U60" s="116"/>
      <c r="V60" s="71"/>
      <c r="W60" s="20"/>
    </row>
    <row r="61" spans="1:23" ht="14.25" customHeight="1">
      <c r="A61" s="15"/>
      <c r="B61" s="106"/>
      <c r="C61" s="317"/>
      <c r="D61" s="325"/>
      <c r="E61" s="114">
        <v>0.46527777777777773</v>
      </c>
      <c r="F61" s="95" t="str">
        <f>'2020原案 (2)'!K7</f>
        <v>徳大医学部サッカー部</v>
      </c>
      <c r="G61" s="131" t="s">
        <v>5</v>
      </c>
      <c r="H61" s="95" t="str">
        <f>'2020原案 (2)'!K19</f>
        <v>MTCO</v>
      </c>
      <c r="I61" s="33"/>
      <c r="J61" s="146" t="str">
        <f>H62</f>
        <v>吉野クラブ</v>
      </c>
      <c r="K61" s="34"/>
      <c r="M61" s="36"/>
      <c r="N61" s="38"/>
      <c r="O61" s="42" t="s">
        <v>67</v>
      </c>
      <c r="P61" s="141"/>
      <c r="Q61" s="40" t="s">
        <v>84</v>
      </c>
      <c r="R61" s="43">
        <v>4</v>
      </c>
      <c r="T61" s="20"/>
      <c r="U61" s="116"/>
      <c r="W61" s="20"/>
    </row>
    <row r="62" spans="1:23" ht="14.25" customHeight="1">
      <c r="A62" s="15"/>
      <c r="B62" s="319">
        <v>44157</v>
      </c>
      <c r="C62" s="317"/>
      <c r="D62" s="325"/>
      <c r="E62" s="114">
        <v>0.54166666666666663</v>
      </c>
      <c r="F62" s="95" t="str">
        <f>'2020原案 (2)'!K13</f>
        <v>F.C.UNITY</v>
      </c>
      <c r="G62" s="131" t="s">
        <v>5</v>
      </c>
      <c r="H62" s="95" t="str">
        <f>'2020原案 (2)'!K25</f>
        <v>吉野クラブ</v>
      </c>
      <c r="I62" s="33"/>
      <c r="J62" s="147" t="str">
        <f>H63</f>
        <v>N.J</v>
      </c>
      <c r="K62" s="34" t="s">
        <v>57</v>
      </c>
      <c r="M62" s="36"/>
      <c r="N62" s="38"/>
      <c r="O62" s="42" t="s">
        <v>18</v>
      </c>
      <c r="P62" s="142"/>
      <c r="Q62" s="141" t="s">
        <v>74</v>
      </c>
      <c r="R62" s="43">
        <v>2</v>
      </c>
      <c r="T62" s="20"/>
      <c r="U62" s="116"/>
      <c r="W62" s="20"/>
    </row>
    <row r="63" spans="1:23" ht="14.25" customHeight="1">
      <c r="A63" s="15"/>
      <c r="B63" s="319"/>
      <c r="C63" s="317"/>
      <c r="D63" s="325"/>
      <c r="E63" s="114">
        <v>0.61805555555555558</v>
      </c>
      <c r="F63" s="124" t="str">
        <f>'2020原案 (2)'!K68</f>
        <v>Boa sorte</v>
      </c>
      <c r="G63" s="133" t="s">
        <v>5</v>
      </c>
      <c r="H63" s="124" t="str">
        <f>'2020原案 (2)'!K74</f>
        <v>N.J</v>
      </c>
      <c r="I63" s="39"/>
      <c r="J63" s="146" t="str">
        <f>H64</f>
        <v>徳島大学サッカー部</v>
      </c>
      <c r="K63" s="34" t="s">
        <v>60</v>
      </c>
      <c r="M63" s="36"/>
      <c r="N63" s="38"/>
      <c r="O63" s="42" t="s">
        <v>37</v>
      </c>
      <c r="P63" s="142"/>
      <c r="Q63" s="141" t="s">
        <v>75</v>
      </c>
      <c r="R63" s="43">
        <v>7</v>
      </c>
      <c r="T63" s="20"/>
      <c r="U63" s="116"/>
      <c r="W63" s="20"/>
    </row>
    <row r="64" spans="1:23" ht="14.25" customHeight="1">
      <c r="A64" s="15"/>
      <c r="B64" s="107"/>
      <c r="C64" s="317"/>
      <c r="D64" s="325"/>
      <c r="E64" s="114">
        <v>0.69444444444444453</v>
      </c>
      <c r="F64" s="95" t="str">
        <f>'2020原案 (2)'!K62</f>
        <v>ＦＣ暁</v>
      </c>
      <c r="G64" s="131" t="s">
        <v>5</v>
      </c>
      <c r="H64" s="95" t="str">
        <f>'2020原案 (2)'!K50</f>
        <v>徳島大学サッカー部</v>
      </c>
      <c r="I64" s="49"/>
      <c r="J64" s="132" t="str">
        <f>H65</f>
        <v>ＦＣ ＮARUTO</v>
      </c>
      <c r="K64" s="34"/>
      <c r="M64" s="36"/>
      <c r="N64" s="38"/>
      <c r="O64" s="144" t="s">
        <v>68</v>
      </c>
      <c r="P64" s="141"/>
      <c r="Q64" s="141" t="s">
        <v>76</v>
      </c>
      <c r="R64" s="43">
        <v>8</v>
      </c>
      <c r="S64" s="51"/>
      <c r="T64" s="20"/>
      <c r="U64" s="116"/>
      <c r="W64" s="20"/>
    </row>
    <row r="65" spans="1:23" ht="14.25" customHeight="1">
      <c r="A65" s="15"/>
      <c r="B65" s="107"/>
      <c r="C65" s="318"/>
      <c r="D65" s="326"/>
      <c r="E65" s="115">
        <v>0.77083333333333337</v>
      </c>
      <c r="F65" s="136" t="str">
        <f>'2020原案 (2)'!K38</f>
        <v>イエローモンキーズ</v>
      </c>
      <c r="G65" s="137" t="s">
        <v>5</v>
      </c>
      <c r="H65" s="136" t="str">
        <f>'2020原案 (2)'!K32</f>
        <v>ＦＣ ＮARUTO</v>
      </c>
      <c r="I65" s="112" t="s">
        <v>19</v>
      </c>
      <c r="J65" s="135" t="str">
        <f>F64</f>
        <v>ＦＣ暁</v>
      </c>
      <c r="K65" s="41"/>
      <c r="M65" s="36"/>
      <c r="N65" s="38"/>
      <c r="O65" s="42" t="s">
        <v>20</v>
      </c>
      <c r="P65" s="141"/>
      <c r="Q65" s="141" t="s">
        <v>77</v>
      </c>
      <c r="R65" s="43">
        <v>3</v>
      </c>
      <c r="T65" s="20"/>
      <c r="U65" s="116"/>
      <c r="W65" s="20"/>
    </row>
    <row r="66" spans="1:23" ht="14.25" customHeight="1">
      <c r="A66" s="15"/>
      <c r="B66" s="105">
        <f>B60+1</f>
        <v>11</v>
      </c>
      <c r="C66" s="316" t="s">
        <v>21</v>
      </c>
      <c r="D66" s="324" t="str">
        <f>J66</f>
        <v>N.J</v>
      </c>
      <c r="E66" s="113">
        <v>0.3888888888888889</v>
      </c>
      <c r="F66" s="94" t="str">
        <f>'2020原案 (2)'!K44</f>
        <v>蹴友会</v>
      </c>
      <c r="G66" s="133" t="s">
        <v>5</v>
      </c>
      <c r="H66" s="94" t="str">
        <f>'2020原案 (2)'!K38</f>
        <v>イエローモンキーズ</v>
      </c>
      <c r="I66" s="30"/>
      <c r="J66" s="145" t="str">
        <f>H67</f>
        <v>N.J</v>
      </c>
      <c r="K66" s="34"/>
      <c r="M66" s="36"/>
      <c r="N66" s="38"/>
      <c r="O66" s="6" t="s">
        <v>78</v>
      </c>
      <c r="P66" s="142"/>
      <c r="Q66" s="141" t="s">
        <v>79</v>
      </c>
      <c r="R66" s="43">
        <v>10</v>
      </c>
      <c r="T66" s="20"/>
      <c r="U66" s="116"/>
      <c r="W66" s="20"/>
    </row>
    <row r="67" spans="1:23" ht="14.25" customHeight="1">
      <c r="A67" s="15"/>
      <c r="B67" s="106"/>
      <c r="C67" s="317"/>
      <c r="D67" s="325"/>
      <c r="E67" s="114">
        <v>0.46527777777777773</v>
      </c>
      <c r="F67" s="95" t="str">
        <f>'2020原案 (2)'!K25</f>
        <v>吉野クラブ</v>
      </c>
      <c r="G67" s="131" t="s">
        <v>5</v>
      </c>
      <c r="H67" s="95" t="str">
        <f>'2020原案 (2)'!K74</f>
        <v>N.J</v>
      </c>
      <c r="I67" s="33"/>
      <c r="J67" s="146" t="str">
        <f>H68</f>
        <v>Boa sorte</v>
      </c>
      <c r="K67" s="34"/>
      <c r="M67" s="36"/>
      <c r="N67" s="38"/>
      <c r="O67" s="6" t="s">
        <v>69</v>
      </c>
      <c r="P67" s="142"/>
      <c r="Q67" s="141" t="s">
        <v>80</v>
      </c>
      <c r="R67" s="43">
        <v>5</v>
      </c>
      <c r="T67" s="20"/>
      <c r="U67" s="116"/>
      <c r="W67" s="20"/>
    </row>
    <row r="68" spans="1:23" ht="14.25" customHeight="1">
      <c r="A68" s="15"/>
      <c r="B68" s="319">
        <v>44164</v>
      </c>
      <c r="C68" s="317"/>
      <c r="D68" s="325"/>
      <c r="E68" s="114">
        <v>0.54166666666666663</v>
      </c>
      <c r="F68" s="95" t="str">
        <f>K50</f>
        <v>MTCO</v>
      </c>
      <c r="G68" s="131" t="s">
        <v>5</v>
      </c>
      <c r="H68" s="95" t="str">
        <f>'2020原案 (2)'!K68</f>
        <v>Boa sorte</v>
      </c>
      <c r="I68" s="33"/>
      <c r="J68" s="147" t="str">
        <f>H69</f>
        <v>ＦＣ ＮARUTO</v>
      </c>
      <c r="K68" s="125" t="s">
        <v>55</v>
      </c>
      <c r="M68" s="36"/>
      <c r="N68" s="38"/>
      <c r="O68" s="6" t="s">
        <v>50</v>
      </c>
      <c r="P68" s="6"/>
      <c r="Q68" s="141" t="s">
        <v>81</v>
      </c>
      <c r="R68" s="43">
        <v>9</v>
      </c>
      <c r="T68" s="20"/>
      <c r="U68" s="116"/>
      <c r="W68" s="20"/>
    </row>
    <row r="69" spans="1:23" ht="14.25" customHeight="1">
      <c r="A69" s="15"/>
      <c r="B69" s="319"/>
      <c r="C69" s="317"/>
      <c r="D69" s="325"/>
      <c r="E69" s="114">
        <v>0.61805555555555558</v>
      </c>
      <c r="F69" s="124" t="str">
        <f>'2020原案 (2)'!K56</f>
        <v>白虎隊</v>
      </c>
      <c r="G69" s="133" t="s">
        <v>5</v>
      </c>
      <c r="H69" s="95" t="str">
        <f>'2020原案 (2)'!K32</f>
        <v>ＦＣ ＮARUTO</v>
      </c>
      <c r="I69" s="39"/>
      <c r="J69" s="146" t="str">
        <f>H70</f>
        <v>ＦＣ暁</v>
      </c>
      <c r="K69" s="34" t="s">
        <v>64</v>
      </c>
      <c r="M69" s="36"/>
      <c r="N69" s="38"/>
      <c r="O69" s="6" t="s">
        <v>70</v>
      </c>
      <c r="P69" s="142"/>
      <c r="Q69" s="141" t="s">
        <v>82</v>
      </c>
      <c r="R69" s="43">
        <v>11</v>
      </c>
      <c r="T69" s="20"/>
      <c r="U69" s="117"/>
      <c r="W69" s="20"/>
    </row>
    <row r="70" spans="1:23" ht="14.25" customHeight="1">
      <c r="A70" s="15"/>
      <c r="B70" s="107"/>
      <c r="C70" s="317"/>
      <c r="D70" s="325"/>
      <c r="E70" s="114">
        <v>0.69444444444444453</v>
      </c>
      <c r="F70" s="95" t="str">
        <f>'2020原案 (2)'!K7</f>
        <v>徳大医学部サッカー部</v>
      </c>
      <c r="G70" s="131" t="s">
        <v>5</v>
      </c>
      <c r="H70" s="95" t="str">
        <f>'2020原案 (2)'!K62</f>
        <v>ＦＣ暁</v>
      </c>
      <c r="I70" s="33"/>
      <c r="J70" s="132" t="str">
        <f>H71</f>
        <v>F.C.UNITY</v>
      </c>
      <c r="K70" s="34"/>
      <c r="M70" s="36"/>
      <c r="N70" s="38"/>
      <c r="O70" s="6" t="s">
        <v>71</v>
      </c>
      <c r="P70" s="142"/>
      <c r="Q70" s="141" t="s">
        <v>83</v>
      </c>
      <c r="R70" s="43">
        <v>12</v>
      </c>
      <c r="T70" s="20"/>
      <c r="U70" s="117"/>
      <c r="W70" s="20"/>
    </row>
    <row r="71" spans="1:23" ht="14.25" customHeight="1">
      <c r="A71" s="15"/>
      <c r="B71" s="107"/>
      <c r="C71" s="318"/>
      <c r="D71" s="326"/>
      <c r="E71" s="115">
        <v>0.77083333333333337</v>
      </c>
      <c r="F71" s="123" t="str">
        <f>'2020原案 (2)'!K19</f>
        <v>MTCO</v>
      </c>
      <c r="G71" s="131" t="s">
        <v>5</v>
      </c>
      <c r="H71" s="123" t="str">
        <f>'2020原案 (2)'!K13</f>
        <v>F.C.UNITY</v>
      </c>
      <c r="I71" s="35" t="s">
        <v>19</v>
      </c>
      <c r="J71" s="135" t="str">
        <f>F70</f>
        <v>徳大医学部サッカー部</v>
      </c>
      <c r="K71" s="41"/>
      <c r="M71" s="36"/>
      <c r="N71" s="38"/>
      <c r="O71" s="40"/>
      <c r="P71" s="40"/>
      <c r="Q71" s="43"/>
      <c r="R71" s="32"/>
      <c r="T71" s="20"/>
      <c r="U71" s="117"/>
      <c r="V71" s="20"/>
      <c r="W71" s="20"/>
    </row>
    <row r="72" spans="1:23" ht="14.25" customHeight="1">
      <c r="A72" s="15"/>
      <c r="B72" s="52" t="s">
        <v>28</v>
      </c>
      <c r="C72" s="5"/>
      <c r="D72" s="3"/>
      <c r="E72" s="4"/>
      <c r="F72" s="97"/>
      <c r="G72" s="53"/>
      <c r="H72" s="70"/>
      <c r="I72" s="54"/>
      <c r="J72" s="79"/>
      <c r="K72" s="34"/>
      <c r="N72" s="38"/>
      <c r="O72" s="40"/>
      <c r="P72" s="40"/>
      <c r="Q72" s="43"/>
      <c r="R72" s="32"/>
      <c r="T72" s="20"/>
      <c r="U72" s="117"/>
      <c r="V72" s="20"/>
      <c r="W72" s="20"/>
    </row>
    <row r="73" spans="1:23" ht="14.25" customHeight="1">
      <c r="A73" s="15"/>
      <c r="B73" s="55" t="s">
        <v>29</v>
      </c>
      <c r="C73" s="13"/>
      <c r="D73" s="13"/>
      <c r="E73" s="13"/>
      <c r="F73" s="98"/>
      <c r="G73" s="13"/>
      <c r="H73" s="71"/>
      <c r="I73" s="13"/>
      <c r="J73" s="80"/>
      <c r="K73" s="34"/>
      <c r="N73" s="38"/>
      <c r="O73" s="40"/>
      <c r="P73" s="40"/>
      <c r="Q73" s="43"/>
      <c r="R73" s="32"/>
      <c r="U73" s="117"/>
      <c r="W73" s="71"/>
    </row>
    <row r="74" spans="1:23" ht="14.25" customHeight="1">
      <c r="A74" s="15"/>
      <c r="B74" s="56" t="s">
        <v>9</v>
      </c>
      <c r="C74" s="14"/>
      <c r="D74" s="14"/>
      <c r="E74" s="14"/>
      <c r="F74" s="99"/>
      <c r="G74" s="14"/>
      <c r="H74" s="72"/>
      <c r="I74" s="14"/>
      <c r="J74" s="81"/>
      <c r="K74" s="34" t="s">
        <v>85</v>
      </c>
      <c r="N74" s="38"/>
      <c r="O74" s="40"/>
      <c r="P74" s="40"/>
      <c r="Q74" s="43"/>
      <c r="R74" s="32"/>
      <c r="U74" s="117"/>
      <c r="W74" s="72"/>
    </row>
    <row r="75" spans="1:23" ht="14.25" customHeight="1">
      <c r="A75" s="15"/>
      <c r="B75" s="57" t="s">
        <v>30</v>
      </c>
      <c r="C75" s="58"/>
      <c r="D75" s="58"/>
      <c r="E75" s="58"/>
      <c r="F75" s="99"/>
      <c r="G75" s="58"/>
      <c r="H75" s="73"/>
      <c r="I75" s="58"/>
      <c r="J75" s="82"/>
      <c r="K75" s="34"/>
      <c r="N75" s="38"/>
      <c r="O75" s="40"/>
      <c r="P75" s="40"/>
      <c r="Q75" s="43"/>
      <c r="R75" s="32"/>
      <c r="U75" s="20"/>
      <c r="W75" s="73"/>
    </row>
    <row r="76" spans="1:23" ht="14.25" customHeight="1">
      <c r="A76" s="15"/>
      <c r="B76" s="59" t="s">
        <v>31</v>
      </c>
      <c r="C76" s="60"/>
      <c r="D76" s="60"/>
      <c r="E76" s="60"/>
      <c r="F76" s="100"/>
      <c r="G76" s="61"/>
      <c r="H76" s="74"/>
      <c r="I76" s="62"/>
      <c r="J76" s="83"/>
      <c r="K76" s="7"/>
      <c r="N76" s="38"/>
      <c r="O76" s="40"/>
      <c r="P76" s="40"/>
      <c r="Q76" s="43"/>
      <c r="R76" s="32"/>
      <c r="U76" s="20"/>
      <c r="W76" s="87"/>
    </row>
    <row r="77" spans="1:23" ht="14.25" customHeight="1" thickBot="1">
      <c r="A77" s="15"/>
      <c r="B77" s="63" t="s">
        <v>32</v>
      </c>
      <c r="C77" s="12"/>
      <c r="D77" s="12"/>
      <c r="E77" s="12"/>
      <c r="F77" s="101"/>
      <c r="G77" s="64"/>
      <c r="H77" s="335" t="s">
        <v>41</v>
      </c>
      <c r="I77" s="335"/>
      <c r="J77" s="336"/>
      <c r="K77" s="9"/>
      <c r="N77" s="38"/>
      <c r="O77" s="40"/>
      <c r="P77" s="40"/>
      <c r="Q77" s="43"/>
      <c r="R77" s="32"/>
      <c r="U77" s="20"/>
      <c r="W77" s="90"/>
    </row>
    <row r="78" spans="1:23" ht="15" customHeight="1">
      <c r="A78" s="15"/>
      <c r="B78" s="109"/>
      <c r="C78" s="65"/>
      <c r="D78" s="65"/>
      <c r="E78" s="65"/>
      <c r="F78" s="102"/>
      <c r="G78" s="65"/>
      <c r="H78" s="75"/>
      <c r="I78" s="65"/>
      <c r="J78" s="75"/>
      <c r="K78" s="65"/>
      <c r="N78" s="38"/>
      <c r="O78" s="40"/>
      <c r="P78" s="40"/>
      <c r="Q78" s="43"/>
      <c r="R78" s="32"/>
      <c r="U78" s="20"/>
      <c r="V78" s="72"/>
      <c r="W78" s="91"/>
    </row>
    <row r="79" spans="1:23" ht="18" customHeight="1">
      <c r="A79" s="15"/>
      <c r="B79" s="110"/>
      <c r="C79" s="67"/>
      <c r="D79" s="67"/>
      <c r="N79" s="38"/>
      <c r="O79" s="40"/>
      <c r="P79" s="40"/>
      <c r="Q79" s="43"/>
      <c r="R79" s="37"/>
      <c r="U79" s="20"/>
      <c r="W79" s="89"/>
    </row>
    <row r="80" spans="1:23">
      <c r="B80" s="110"/>
      <c r="C80" s="67"/>
      <c r="D80" s="67"/>
      <c r="N80" s="45"/>
      <c r="U80" s="20"/>
    </row>
    <row r="81" spans="2:21">
      <c r="B81" s="110"/>
      <c r="D81" s="67"/>
      <c r="N81" s="45"/>
      <c r="U81" s="20"/>
    </row>
    <row r="82" spans="2:21">
      <c r="B82" s="110"/>
      <c r="C82" s="67"/>
      <c r="D82" s="67"/>
      <c r="N82" s="45"/>
      <c r="U82" s="20"/>
    </row>
    <row r="83" spans="2:21">
      <c r="B83" s="110"/>
      <c r="C83" s="67"/>
      <c r="D83" s="67"/>
      <c r="N83" s="45"/>
      <c r="U83" s="20"/>
    </row>
    <row r="84" spans="2:21">
      <c r="B84" s="110"/>
      <c r="D84" s="67"/>
      <c r="U84" s="86"/>
    </row>
    <row r="85" spans="2:21">
      <c r="B85" s="110"/>
      <c r="N85" s="45"/>
      <c r="U85" s="71"/>
    </row>
    <row r="86" spans="2:21">
      <c r="B86" s="110"/>
      <c r="N86" s="45"/>
      <c r="U86" s="72"/>
    </row>
    <row r="87" spans="2:21">
      <c r="B87" s="110"/>
      <c r="D87" s="67"/>
      <c r="N87" s="42"/>
      <c r="U87" s="73"/>
    </row>
    <row r="88" spans="2:21">
      <c r="B88" s="110"/>
      <c r="D88" s="67"/>
      <c r="U88" s="87"/>
    </row>
    <row r="89" spans="2:21">
      <c r="B89" s="110"/>
      <c r="C89" s="67"/>
      <c r="N89" s="42"/>
      <c r="U89" s="90"/>
    </row>
    <row r="90" spans="2:21">
      <c r="B90" s="110"/>
      <c r="C90" s="67"/>
      <c r="N90" s="42"/>
      <c r="U90" s="91"/>
    </row>
    <row r="91" spans="2:21">
      <c r="N91" s="45"/>
      <c r="U91" s="89"/>
    </row>
    <row r="92" spans="2:21">
      <c r="N92" s="45"/>
    </row>
    <row r="93" spans="2:21">
      <c r="U93" s="85"/>
    </row>
    <row r="99" spans="22:22">
      <c r="V99" s="73"/>
    </row>
    <row r="105" spans="22:22">
      <c r="V105" s="120"/>
    </row>
    <row r="111" spans="22:22">
      <c r="V111" s="119"/>
    </row>
    <row r="112" spans="22:22">
      <c r="V112" s="89"/>
    </row>
    <row r="128" spans="22:22">
      <c r="V128" s="71"/>
    </row>
  </sheetData>
  <mergeCells count="40">
    <mergeCell ref="C66:C71"/>
    <mergeCell ref="D66:D71"/>
    <mergeCell ref="B68:B69"/>
    <mergeCell ref="H77:J77"/>
    <mergeCell ref="D36:D41"/>
    <mergeCell ref="D54:D59"/>
    <mergeCell ref="C54:C59"/>
    <mergeCell ref="B50:B51"/>
    <mergeCell ref="B56:B57"/>
    <mergeCell ref="C60:C65"/>
    <mergeCell ref="C36:C41"/>
    <mergeCell ref="B38:B39"/>
    <mergeCell ref="C23:C28"/>
    <mergeCell ref="B19:B20"/>
    <mergeCell ref="C30:C35"/>
    <mergeCell ref="B32:B33"/>
    <mergeCell ref="D60:D65"/>
    <mergeCell ref="B62:B63"/>
    <mergeCell ref="C42:C47"/>
    <mergeCell ref="D42:D47"/>
    <mergeCell ref="B44:B45"/>
    <mergeCell ref="C48:C53"/>
    <mergeCell ref="D48:D53"/>
    <mergeCell ref="D30:D35"/>
    <mergeCell ref="C17:C22"/>
    <mergeCell ref="B2:K2"/>
    <mergeCell ref="D11:D16"/>
    <mergeCell ref="C11:C16"/>
    <mergeCell ref="D23:D28"/>
    <mergeCell ref="N3:R3"/>
    <mergeCell ref="F4:H4"/>
    <mergeCell ref="C5:C10"/>
    <mergeCell ref="B7:B8"/>
    <mergeCell ref="F29:H29"/>
    <mergeCell ref="I29:K29"/>
    <mergeCell ref="D5:D10"/>
    <mergeCell ref="B13:B14"/>
    <mergeCell ref="D17:D22"/>
    <mergeCell ref="B25:B26"/>
    <mergeCell ref="C29:D29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view="pageBreakPreview" topLeftCell="A4" zoomScaleNormal="100" zoomScaleSheetLayoutView="100" workbookViewId="0">
      <selection activeCell="K74" sqref="K74:K75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29" t="s">
        <v>56</v>
      </c>
      <c r="C2" s="329"/>
      <c r="D2" s="329"/>
      <c r="E2" s="329"/>
      <c r="F2" s="329"/>
      <c r="G2" s="329"/>
      <c r="H2" s="329"/>
      <c r="I2" s="329"/>
      <c r="J2" s="329"/>
      <c r="K2" s="329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42835</v>
      </c>
      <c r="L3" s="15"/>
      <c r="M3" s="16"/>
      <c r="N3" s="312" t="s">
        <v>10</v>
      </c>
      <c r="O3" s="312"/>
      <c r="P3" s="312"/>
      <c r="Q3" s="312"/>
      <c r="R3" s="312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13" t="s">
        <v>33</v>
      </c>
      <c r="G4" s="314"/>
      <c r="H4" s="315"/>
      <c r="I4" s="24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 t="s">
        <v>46</v>
      </c>
      <c r="U4" s="116"/>
      <c r="V4" s="92"/>
    </row>
    <row r="5" spans="1:23" ht="14.25" customHeight="1">
      <c r="A5" s="15"/>
      <c r="B5" s="105">
        <v>1</v>
      </c>
      <c r="C5" s="316" t="s">
        <v>21</v>
      </c>
      <c r="K5" s="47"/>
      <c r="L5" s="2"/>
      <c r="M5" s="31"/>
      <c r="N5" s="38"/>
      <c r="O5" s="40"/>
      <c r="P5" s="40"/>
      <c r="Q5" s="43"/>
      <c r="R5" s="32"/>
      <c r="T5" s="118" t="s">
        <v>44</v>
      </c>
      <c r="U5" s="116"/>
      <c r="W5" s="20"/>
    </row>
    <row r="6" spans="1:23" ht="14.25" customHeight="1">
      <c r="A6" s="15"/>
      <c r="B6" s="106"/>
      <c r="C6" s="317"/>
      <c r="K6" s="47"/>
      <c r="L6" s="2"/>
      <c r="M6" s="31"/>
      <c r="N6" s="38"/>
      <c r="O6" s="40"/>
      <c r="P6" s="40"/>
      <c r="Q6" s="43"/>
      <c r="R6" s="32"/>
      <c r="T6" s="118" t="s">
        <v>45</v>
      </c>
      <c r="U6" s="116"/>
      <c r="W6" s="20"/>
    </row>
    <row r="7" spans="1:23" ht="14.25" customHeight="1">
      <c r="A7" s="15"/>
      <c r="B7" s="319">
        <v>44024</v>
      </c>
      <c r="C7" s="317"/>
      <c r="K7" s="125" t="s">
        <v>55</v>
      </c>
      <c r="L7" s="2"/>
      <c r="M7" s="36"/>
      <c r="N7" s="38"/>
      <c r="O7" s="40"/>
      <c r="P7" s="40"/>
      <c r="Q7" s="43"/>
      <c r="R7" s="32"/>
      <c r="T7" s="118" t="s">
        <v>18</v>
      </c>
      <c r="U7" s="116"/>
      <c r="W7" s="20"/>
    </row>
    <row r="8" spans="1:23" ht="14.25" customHeight="1">
      <c r="A8" s="15"/>
      <c r="B8" s="319"/>
      <c r="C8" s="317"/>
      <c r="K8" s="34" t="s">
        <v>64</v>
      </c>
      <c r="L8" s="2"/>
      <c r="M8" s="31"/>
      <c r="N8" s="38"/>
      <c r="O8" s="40"/>
      <c r="P8" s="40"/>
      <c r="Q8" s="43"/>
      <c r="R8" s="32"/>
      <c r="T8" s="118" t="s">
        <v>37</v>
      </c>
      <c r="U8" s="116"/>
      <c r="W8" s="20"/>
    </row>
    <row r="9" spans="1:23" ht="14.25" customHeight="1">
      <c r="A9" s="15"/>
      <c r="B9" s="107"/>
      <c r="C9" s="317"/>
      <c r="K9" s="34"/>
      <c r="L9" s="2"/>
      <c r="M9" s="140"/>
      <c r="N9" s="42"/>
      <c r="O9" s="141"/>
      <c r="P9" s="40"/>
      <c r="Q9" s="43"/>
      <c r="R9" s="32"/>
      <c r="T9" s="127" t="s">
        <v>47</v>
      </c>
      <c r="U9" s="116"/>
      <c r="V9" s="72"/>
      <c r="W9" s="20"/>
    </row>
    <row r="10" spans="1:23" ht="14.25" customHeight="1">
      <c r="A10" s="15"/>
      <c r="B10" s="107"/>
      <c r="C10" s="318"/>
      <c r="K10" s="41"/>
      <c r="L10" s="2"/>
      <c r="M10" s="140"/>
      <c r="N10" s="142" t="s">
        <v>65</v>
      </c>
      <c r="O10" s="141"/>
      <c r="P10" s="40" t="s">
        <v>72</v>
      </c>
      <c r="Q10" s="43">
        <v>1</v>
      </c>
      <c r="R10" s="127"/>
      <c r="T10" s="118" t="s">
        <v>20</v>
      </c>
      <c r="U10" s="116"/>
      <c r="W10" s="20"/>
    </row>
    <row r="11" spans="1:23" ht="14.25" customHeight="1">
      <c r="A11" s="15"/>
      <c r="B11" s="105">
        <f>B5+1</f>
        <v>2</v>
      </c>
      <c r="C11" s="316" t="s">
        <v>21</v>
      </c>
      <c r="K11" s="10"/>
      <c r="M11" s="140"/>
      <c r="N11" s="142" t="s">
        <v>66</v>
      </c>
      <c r="O11" s="141"/>
      <c r="P11" s="40" t="s">
        <v>73</v>
      </c>
      <c r="Q11" s="43">
        <v>6</v>
      </c>
      <c r="R11" s="32"/>
      <c r="T11" s="128" t="s">
        <v>48</v>
      </c>
      <c r="U11" s="116"/>
      <c r="W11" s="20"/>
    </row>
    <row r="12" spans="1:23" ht="14.25" customHeight="1">
      <c r="A12" s="15"/>
      <c r="B12" s="106"/>
      <c r="C12" s="317"/>
      <c r="K12" s="34"/>
      <c r="M12" s="140"/>
      <c r="N12" s="42" t="s">
        <v>67</v>
      </c>
      <c r="O12" s="141"/>
      <c r="P12" s="40" t="s">
        <v>84</v>
      </c>
      <c r="Q12" s="43">
        <v>4</v>
      </c>
      <c r="R12" s="32"/>
      <c r="T12" s="128" t="s">
        <v>49</v>
      </c>
      <c r="U12" s="116"/>
      <c r="W12" s="20"/>
    </row>
    <row r="13" spans="1:23" ht="14.25" customHeight="1">
      <c r="A13" s="15"/>
      <c r="B13" s="319">
        <v>44052</v>
      </c>
      <c r="C13" s="317"/>
      <c r="K13" s="34" t="s">
        <v>18</v>
      </c>
      <c r="M13" s="143"/>
      <c r="N13" s="42" t="s">
        <v>18</v>
      </c>
      <c r="O13" s="142"/>
      <c r="P13" s="141" t="s">
        <v>74</v>
      </c>
      <c r="Q13" s="43">
        <v>2</v>
      </c>
      <c r="R13" s="32"/>
      <c r="T13" s="127" t="s">
        <v>43</v>
      </c>
      <c r="U13" s="116"/>
      <c r="W13" s="20"/>
    </row>
    <row r="14" spans="1:23" ht="14.25" customHeight="1">
      <c r="A14" s="15"/>
      <c r="B14" s="319"/>
      <c r="C14" s="317"/>
      <c r="K14" s="34" t="s">
        <v>25</v>
      </c>
      <c r="M14" s="143"/>
      <c r="N14" s="42" t="s">
        <v>37</v>
      </c>
      <c r="O14" s="142"/>
      <c r="P14" s="141" t="s">
        <v>75</v>
      </c>
      <c r="Q14" s="43">
        <v>7</v>
      </c>
      <c r="R14" s="32"/>
      <c r="T14" s="118" t="s">
        <v>50</v>
      </c>
      <c r="U14" s="117"/>
      <c r="W14" s="20"/>
    </row>
    <row r="15" spans="1:23" ht="14.25" customHeight="1">
      <c r="A15" s="15"/>
      <c r="B15" s="107"/>
      <c r="C15" s="317"/>
      <c r="K15" s="34"/>
      <c r="M15" s="143"/>
      <c r="N15" s="144" t="s">
        <v>68</v>
      </c>
      <c r="O15" s="141"/>
      <c r="P15" s="141" t="s">
        <v>76</v>
      </c>
      <c r="Q15" s="43">
        <v>8</v>
      </c>
      <c r="R15" s="32"/>
      <c r="T15" s="118" t="s">
        <v>17</v>
      </c>
      <c r="U15" s="116"/>
      <c r="W15" s="20"/>
    </row>
    <row r="16" spans="1:23" ht="14.25" customHeight="1">
      <c r="A16" s="15"/>
      <c r="B16" s="108"/>
      <c r="C16" s="318"/>
      <c r="K16" s="41"/>
      <c r="M16" s="36"/>
      <c r="N16" s="42" t="s">
        <v>20</v>
      </c>
      <c r="O16" s="141"/>
      <c r="P16" s="141" t="s">
        <v>77</v>
      </c>
      <c r="Q16" s="43">
        <v>3</v>
      </c>
      <c r="R16" s="32"/>
      <c r="U16" s="116"/>
      <c r="W16" s="20"/>
    </row>
    <row r="17" spans="1:23" ht="14.25" customHeight="1">
      <c r="A17" s="15"/>
      <c r="B17" s="105">
        <f>B11+1</f>
        <v>3</v>
      </c>
      <c r="C17" s="316" t="s">
        <v>21</v>
      </c>
      <c r="K17" s="10"/>
      <c r="M17" s="36"/>
      <c r="N17" s="6" t="s">
        <v>78</v>
      </c>
      <c r="O17" s="142"/>
      <c r="P17" s="141" t="s">
        <v>79</v>
      </c>
      <c r="Q17" s="43">
        <v>10</v>
      </c>
      <c r="R17" s="32"/>
      <c r="U17" s="116"/>
      <c r="W17" s="20"/>
    </row>
    <row r="18" spans="1:23" ht="14.25" customHeight="1">
      <c r="A18" s="15"/>
      <c r="B18" s="106"/>
      <c r="C18" s="317"/>
      <c r="K18" s="34"/>
      <c r="M18" s="36"/>
      <c r="N18" s="6" t="s">
        <v>69</v>
      </c>
      <c r="O18" s="142"/>
      <c r="P18" s="141" t="s">
        <v>80</v>
      </c>
      <c r="Q18" s="43">
        <v>5</v>
      </c>
      <c r="R18" s="32"/>
      <c r="U18" s="116"/>
      <c r="W18" s="20"/>
    </row>
    <row r="19" spans="1:23" ht="14.25" customHeight="1">
      <c r="A19" s="15"/>
      <c r="B19" s="319">
        <v>44059</v>
      </c>
      <c r="C19" s="317"/>
      <c r="K19" s="129" t="s">
        <v>42</v>
      </c>
      <c r="N19" s="6" t="s">
        <v>50</v>
      </c>
      <c r="O19" s="6"/>
      <c r="P19" s="141" t="s">
        <v>81</v>
      </c>
      <c r="Q19" s="43">
        <v>9</v>
      </c>
      <c r="R19" s="32"/>
      <c r="U19" s="117"/>
      <c r="W19" s="20"/>
    </row>
    <row r="20" spans="1:23" ht="14.25" customHeight="1">
      <c r="A20" s="15"/>
      <c r="B20" s="319"/>
      <c r="C20" s="317"/>
      <c r="K20" s="129" t="s">
        <v>54</v>
      </c>
      <c r="N20" s="6" t="s">
        <v>70</v>
      </c>
      <c r="O20" s="142"/>
      <c r="P20" s="141" t="s">
        <v>82</v>
      </c>
      <c r="Q20" s="43">
        <v>11</v>
      </c>
      <c r="R20" s="32"/>
      <c r="U20" s="116"/>
      <c r="W20" s="20"/>
    </row>
    <row r="21" spans="1:23" ht="14.25" customHeight="1">
      <c r="A21" s="15"/>
      <c r="B21" s="107"/>
      <c r="C21" s="317"/>
      <c r="K21" s="34"/>
      <c r="N21" s="6" t="s">
        <v>71</v>
      </c>
      <c r="O21" s="142"/>
      <c r="P21" s="141" t="s">
        <v>83</v>
      </c>
      <c r="Q21" s="43">
        <v>12</v>
      </c>
      <c r="R21" s="32"/>
      <c r="T21" s="20"/>
      <c r="U21" s="117"/>
      <c r="W21" s="20"/>
    </row>
    <row r="22" spans="1:23" ht="14.25" customHeight="1">
      <c r="A22" s="15"/>
      <c r="B22" s="108"/>
      <c r="C22" s="318"/>
      <c r="K22" s="34"/>
      <c r="N22" s="6"/>
      <c r="O22" s="6"/>
      <c r="P22" s="141"/>
      <c r="Q22" s="43"/>
      <c r="R22" s="32"/>
      <c r="T22" s="20"/>
      <c r="U22" s="116"/>
      <c r="W22" s="20"/>
    </row>
    <row r="23" spans="1:23" ht="14.25" customHeight="1">
      <c r="A23" s="15"/>
      <c r="B23" s="105">
        <f>B17+1</f>
        <v>4</v>
      </c>
      <c r="C23" s="316" t="s">
        <v>21</v>
      </c>
      <c r="K23" s="10"/>
      <c r="M23" s="36"/>
      <c r="N23" s="42"/>
      <c r="O23" s="142"/>
      <c r="P23" s="141"/>
      <c r="Q23" s="38"/>
      <c r="R23" s="32"/>
      <c r="T23" s="20"/>
      <c r="U23" s="116"/>
      <c r="W23" s="84"/>
    </row>
    <row r="24" spans="1:23" ht="14.25" customHeight="1">
      <c r="A24" s="15"/>
      <c r="B24" s="106"/>
      <c r="C24" s="317"/>
      <c r="K24" s="34"/>
      <c r="M24" s="36"/>
      <c r="N24" s="6"/>
      <c r="O24" s="6"/>
      <c r="P24" s="43"/>
      <c r="Q24" s="32"/>
      <c r="R24" s="20"/>
      <c r="T24" s="116"/>
      <c r="V24" s="20"/>
      <c r="W24" s="20"/>
    </row>
    <row r="25" spans="1:23" ht="14.25" customHeight="1">
      <c r="A25" s="15"/>
      <c r="B25" s="319">
        <v>44066</v>
      </c>
      <c r="C25" s="317"/>
      <c r="K25" s="34" t="s">
        <v>6</v>
      </c>
      <c r="N25" s="6"/>
      <c r="O25" s="148"/>
      <c r="P25" s="43"/>
      <c r="Q25" s="32"/>
      <c r="R25" s="20"/>
      <c r="T25" s="116"/>
      <c r="V25" s="20"/>
      <c r="W25" s="20"/>
    </row>
    <row r="26" spans="1:23" ht="14.25" customHeight="1">
      <c r="A26" s="15"/>
      <c r="B26" s="319"/>
      <c r="C26" s="317"/>
      <c r="K26" s="34" t="s">
        <v>22</v>
      </c>
      <c r="N26" s="6"/>
      <c r="O26" s="142"/>
      <c r="P26" s="43"/>
      <c r="Q26" s="32"/>
      <c r="R26" s="20"/>
      <c r="T26" s="116"/>
      <c r="V26" s="20"/>
      <c r="W26" s="20"/>
    </row>
    <row r="27" spans="1:23" ht="14.25" customHeight="1">
      <c r="A27" s="15"/>
      <c r="B27" s="107"/>
      <c r="C27" s="317"/>
      <c r="K27" s="34"/>
      <c r="M27" s="36"/>
      <c r="N27" s="6"/>
      <c r="O27" s="6"/>
      <c r="P27" s="43"/>
      <c r="Q27" s="32"/>
      <c r="R27" s="20"/>
      <c r="T27" s="116"/>
      <c r="V27" s="20"/>
      <c r="W27" s="20"/>
    </row>
    <row r="28" spans="1:23" ht="14.25" customHeight="1">
      <c r="A28" s="15"/>
      <c r="B28" s="108"/>
      <c r="C28" s="318"/>
      <c r="K28" s="41"/>
      <c r="M28" s="36"/>
      <c r="N28" s="6"/>
      <c r="O28" s="6"/>
      <c r="P28" s="43"/>
      <c r="Q28" s="32"/>
      <c r="R28" s="20"/>
      <c r="T28" s="116"/>
      <c r="V28" s="20"/>
      <c r="W28" s="20"/>
    </row>
    <row r="29" spans="1:23" ht="24.75" customHeight="1">
      <c r="A29" s="15"/>
      <c r="B29" s="126">
        <v>44070</v>
      </c>
      <c r="C29" s="327" t="s">
        <v>23</v>
      </c>
      <c r="D29" s="328"/>
      <c r="E29" s="44" t="s">
        <v>24</v>
      </c>
      <c r="F29" s="320" t="s">
        <v>40</v>
      </c>
      <c r="G29" s="321"/>
      <c r="H29" s="322"/>
      <c r="I29" s="320" t="s">
        <v>8</v>
      </c>
      <c r="J29" s="321"/>
      <c r="K29" s="323"/>
      <c r="N29" s="42"/>
      <c r="O29" s="142"/>
      <c r="P29" s="43"/>
      <c r="Q29" s="32"/>
      <c r="R29" s="20"/>
      <c r="T29" s="116"/>
      <c r="V29" s="20"/>
      <c r="W29" s="20"/>
    </row>
    <row r="30" spans="1:23" ht="14.25" customHeight="1">
      <c r="A30" s="15"/>
      <c r="B30" s="105">
        <f>B23+1</f>
        <v>5</v>
      </c>
      <c r="C30" s="316" t="s">
        <v>21</v>
      </c>
      <c r="E30" s="113">
        <v>0.3888888888888889</v>
      </c>
      <c r="K30" s="34"/>
      <c r="N30" s="6"/>
      <c r="O30" s="148"/>
      <c r="P30" s="43"/>
      <c r="Q30" s="32"/>
      <c r="R30" s="20"/>
      <c r="T30" s="116"/>
      <c r="V30" s="20"/>
      <c r="W30" s="20"/>
    </row>
    <row r="31" spans="1:23" ht="14.25" customHeight="1">
      <c r="A31" s="15"/>
      <c r="B31" s="106"/>
      <c r="C31" s="317"/>
      <c r="E31" s="114">
        <v>0.46527777777777773</v>
      </c>
      <c r="K31" s="34"/>
      <c r="M31" s="36"/>
      <c r="N31" s="42"/>
      <c r="O31" s="148"/>
      <c r="P31" s="43"/>
      <c r="Q31" s="32"/>
      <c r="R31" s="20"/>
      <c r="T31" s="117"/>
      <c r="U31" s="73"/>
      <c r="V31" s="20"/>
      <c r="W31" s="20"/>
    </row>
    <row r="32" spans="1:23" ht="14.25" customHeight="1">
      <c r="A32" s="15"/>
      <c r="B32" s="319">
        <v>44080</v>
      </c>
      <c r="C32" s="317"/>
      <c r="E32" s="114">
        <v>0.54166666666666663</v>
      </c>
      <c r="K32" s="34" t="s">
        <v>51</v>
      </c>
      <c r="M32" s="36"/>
      <c r="N32" s="42"/>
      <c r="O32" s="141"/>
      <c r="P32" s="43"/>
      <c r="Q32" s="32"/>
      <c r="R32" s="20"/>
      <c r="T32" s="116"/>
      <c r="V32" s="20"/>
      <c r="W32" s="20"/>
    </row>
    <row r="33" spans="1:23" ht="14.25" customHeight="1">
      <c r="A33" s="15"/>
      <c r="B33" s="319"/>
      <c r="C33" s="317"/>
      <c r="E33" s="114">
        <v>0.61805555555555558</v>
      </c>
      <c r="K33" s="34" t="s">
        <v>7</v>
      </c>
      <c r="M33" s="48"/>
      <c r="N33" s="42"/>
      <c r="O33" s="142" t="s">
        <v>65</v>
      </c>
      <c r="P33" s="40" t="s">
        <v>72</v>
      </c>
      <c r="Q33" s="43">
        <v>1</v>
      </c>
      <c r="R33" s="20"/>
      <c r="T33" s="116"/>
      <c r="V33" s="20"/>
      <c r="W33" s="20"/>
    </row>
    <row r="34" spans="1:23" ht="14.25" customHeight="1">
      <c r="A34" s="15"/>
      <c r="B34" s="107"/>
      <c r="C34" s="317"/>
      <c r="E34" s="114">
        <v>0.69444444444444453</v>
      </c>
      <c r="K34" s="34"/>
      <c r="M34" s="36"/>
      <c r="N34" s="42"/>
      <c r="O34" s="142" t="s">
        <v>66</v>
      </c>
      <c r="P34" s="40" t="s">
        <v>73</v>
      </c>
      <c r="Q34" s="43">
        <v>6</v>
      </c>
      <c r="R34" s="20"/>
      <c r="T34" s="116"/>
      <c r="V34" s="20"/>
      <c r="W34" s="20"/>
    </row>
    <row r="35" spans="1:23" ht="14.25" customHeight="1">
      <c r="A35" s="15"/>
      <c r="B35" s="107"/>
      <c r="C35" s="318"/>
      <c r="E35" s="115">
        <v>0.77083333333333337</v>
      </c>
      <c r="K35" s="41"/>
      <c r="M35" s="36"/>
      <c r="N35" s="42"/>
      <c r="O35" s="42" t="s">
        <v>67</v>
      </c>
      <c r="P35" s="40" t="s">
        <v>84</v>
      </c>
      <c r="Q35" s="43">
        <v>4</v>
      </c>
      <c r="R35" s="20"/>
      <c r="T35" s="116"/>
      <c r="V35" s="20"/>
      <c r="W35" s="20"/>
    </row>
    <row r="36" spans="1:23" ht="14.25" customHeight="1">
      <c r="A36" s="15"/>
      <c r="B36" s="105">
        <f>B30+1</f>
        <v>6</v>
      </c>
      <c r="C36" s="316" t="s">
        <v>21</v>
      </c>
      <c r="K36" s="34"/>
      <c r="N36" s="42"/>
      <c r="O36" s="42" t="s">
        <v>18</v>
      </c>
      <c r="P36" s="141" t="s">
        <v>74</v>
      </c>
      <c r="Q36" s="43">
        <v>2</v>
      </c>
      <c r="R36" s="20"/>
      <c r="T36" s="116"/>
      <c r="V36" s="20"/>
      <c r="W36" s="20"/>
    </row>
    <row r="37" spans="1:23" ht="14.25" customHeight="1">
      <c r="A37" s="15"/>
      <c r="B37" s="106"/>
      <c r="C37" s="330"/>
      <c r="K37" s="34"/>
      <c r="N37" s="42"/>
      <c r="O37" s="42" t="s">
        <v>37</v>
      </c>
      <c r="P37" s="141" t="s">
        <v>75</v>
      </c>
      <c r="Q37" s="43">
        <v>7</v>
      </c>
      <c r="R37" s="20"/>
      <c r="T37" s="117"/>
      <c r="U37" s="120"/>
      <c r="V37" s="20"/>
      <c r="W37" s="20"/>
    </row>
    <row r="38" spans="1:23" ht="14.25" customHeight="1">
      <c r="A38" s="15"/>
      <c r="B38" s="319">
        <v>44087</v>
      </c>
      <c r="C38" s="330"/>
      <c r="K38" s="34" t="s">
        <v>26</v>
      </c>
      <c r="N38" s="42"/>
      <c r="O38" s="144" t="s">
        <v>68</v>
      </c>
      <c r="P38" s="141" t="s">
        <v>76</v>
      </c>
      <c r="Q38" s="43">
        <v>8</v>
      </c>
      <c r="R38" s="20"/>
      <c r="T38" s="116"/>
      <c r="V38" s="20"/>
      <c r="W38" s="20"/>
    </row>
    <row r="39" spans="1:23" ht="14.25" customHeight="1">
      <c r="A39" s="15"/>
      <c r="B39" s="319"/>
      <c r="C39" s="330"/>
      <c r="K39" s="34" t="s">
        <v>27</v>
      </c>
      <c r="N39" s="42"/>
      <c r="O39" s="42" t="s">
        <v>20</v>
      </c>
      <c r="P39" s="141" t="s">
        <v>77</v>
      </c>
      <c r="Q39" s="43">
        <v>3</v>
      </c>
      <c r="R39" s="20"/>
      <c r="T39" s="116"/>
      <c r="V39" s="20"/>
      <c r="W39" s="20"/>
    </row>
    <row r="40" spans="1:23" ht="14.25" customHeight="1">
      <c r="A40" s="15"/>
      <c r="B40" s="107"/>
      <c r="C40" s="330"/>
      <c r="K40" s="34"/>
      <c r="M40" s="36"/>
      <c r="N40" s="42"/>
      <c r="O40" s="6" t="s">
        <v>78</v>
      </c>
      <c r="P40" s="141" t="s">
        <v>79</v>
      </c>
      <c r="Q40" s="43">
        <v>10</v>
      </c>
      <c r="R40" s="20"/>
      <c r="T40" s="116"/>
      <c r="V40" s="20"/>
      <c r="W40" s="20"/>
    </row>
    <row r="41" spans="1:23" ht="14.25" customHeight="1">
      <c r="A41" s="15"/>
      <c r="B41" s="107"/>
      <c r="C41" s="331"/>
      <c r="K41" s="41"/>
      <c r="M41" s="36"/>
      <c r="N41" s="38"/>
      <c r="O41" s="6" t="s">
        <v>69</v>
      </c>
      <c r="P41" s="141" t="s">
        <v>80</v>
      </c>
      <c r="Q41" s="43">
        <v>5</v>
      </c>
      <c r="R41" s="20"/>
      <c r="T41" s="116"/>
      <c r="V41" s="20"/>
      <c r="W41" s="20"/>
    </row>
    <row r="42" spans="1:23" ht="14.25" customHeight="1">
      <c r="A42" s="15"/>
      <c r="B42" s="105">
        <f>B36+1</f>
        <v>7</v>
      </c>
      <c r="C42" s="316" t="s">
        <v>21</v>
      </c>
      <c r="D42" s="324" t="str">
        <f>J42</f>
        <v>徳大医学部サッカー部</v>
      </c>
      <c r="E42" s="113">
        <v>0.3888888888888889</v>
      </c>
      <c r="F42" s="95" t="str">
        <f>K68</f>
        <v>Boa sorte</v>
      </c>
      <c r="G42" s="131" t="s">
        <v>5</v>
      </c>
      <c r="H42" s="95" t="str">
        <f>K32</f>
        <v>ＦＣ ＮARUTO</v>
      </c>
      <c r="I42" s="30"/>
      <c r="J42" s="145" t="str">
        <f>H43</f>
        <v>徳大医学部サッカー部</v>
      </c>
      <c r="K42" s="10"/>
      <c r="M42" s="36"/>
      <c r="N42" s="38"/>
      <c r="O42" s="6" t="s">
        <v>50</v>
      </c>
      <c r="P42" s="141" t="s">
        <v>81</v>
      </c>
      <c r="Q42" s="43">
        <v>9</v>
      </c>
      <c r="R42" s="20"/>
      <c r="T42" s="116"/>
      <c r="V42" s="20"/>
      <c r="W42" s="20"/>
    </row>
    <row r="43" spans="1:23" ht="14.25" customHeight="1">
      <c r="A43" s="15"/>
      <c r="B43" s="106"/>
      <c r="C43" s="330"/>
      <c r="D43" s="325"/>
      <c r="E43" s="114">
        <v>0.46527777777777773</v>
      </c>
      <c r="F43" s="95" t="str">
        <f>K25</f>
        <v>吉野クラブ</v>
      </c>
      <c r="G43" s="131" t="s">
        <v>5</v>
      </c>
      <c r="H43" s="95" t="str">
        <f>K7</f>
        <v>徳大医学部サッカー部</v>
      </c>
      <c r="I43" s="33"/>
      <c r="J43" s="146" t="str">
        <f>H44</f>
        <v>ＦＣ暁</v>
      </c>
      <c r="K43" s="34"/>
      <c r="N43" s="38"/>
      <c r="O43" s="6" t="s">
        <v>70</v>
      </c>
      <c r="P43" s="141" t="s">
        <v>82</v>
      </c>
      <c r="Q43" s="43">
        <v>11</v>
      </c>
      <c r="R43" s="20"/>
      <c r="T43" s="116"/>
      <c r="U43" s="119"/>
      <c r="V43" s="20"/>
      <c r="W43" s="20"/>
    </row>
    <row r="44" spans="1:23" ht="14.25" customHeight="1">
      <c r="A44" s="15"/>
      <c r="B44" s="319">
        <v>44115</v>
      </c>
      <c r="C44" s="330"/>
      <c r="D44" s="325"/>
      <c r="E44" s="114">
        <v>0.54166666666666663</v>
      </c>
      <c r="F44" s="95" t="str">
        <f>K74</f>
        <v>N.J</v>
      </c>
      <c r="G44" s="131" t="s">
        <v>5</v>
      </c>
      <c r="H44" s="95" t="str">
        <f>K62</f>
        <v>ＦＣ暁</v>
      </c>
      <c r="I44" s="49"/>
      <c r="J44" s="147" t="str">
        <f>H45</f>
        <v>イエローモンキーズ</v>
      </c>
      <c r="K44" s="34" t="s">
        <v>38</v>
      </c>
      <c r="N44" s="38"/>
      <c r="O44" s="6" t="s">
        <v>71</v>
      </c>
      <c r="P44" s="141" t="s">
        <v>83</v>
      </c>
      <c r="Q44" s="43">
        <v>12</v>
      </c>
      <c r="R44" s="20"/>
      <c r="T44" s="116"/>
      <c r="U44" s="89"/>
      <c r="V44" s="20"/>
      <c r="W44" s="20"/>
    </row>
    <row r="45" spans="1:23" ht="14.25" customHeight="1">
      <c r="A45" s="15"/>
      <c r="B45" s="319"/>
      <c r="C45" s="330"/>
      <c r="D45" s="325"/>
      <c r="E45" s="114">
        <v>0.61805555555555558</v>
      </c>
      <c r="F45" s="124" t="str">
        <f>K19</f>
        <v>MTCO</v>
      </c>
      <c r="G45" s="133" t="s">
        <v>5</v>
      </c>
      <c r="H45" s="124" t="str">
        <f>K38</f>
        <v>イエローモンキーズ</v>
      </c>
      <c r="I45" s="39"/>
      <c r="J45" s="146" t="str">
        <f>H46</f>
        <v>徳島大学サッカー部</v>
      </c>
      <c r="K45" s="34" t="s">
        <v>39</v>
      </c>
      <c r="N45" s="38"/>
      <c r="O45" s="40"/>
      <c r="P45" s="43"/>
      <c r="Q45" s="32"/>
      <c r="R45" s="20"/>
      <c r="T45" s="116"/>
      <c r="V45" s="20"/>
      <c r="W45" s="20"/>
    </row>
    <row r="46" spans="1:23" ht="14.25" customHeight="1">
      <c r="A46" s="15"/>
      <c r="B46" s="107"/>
      <c r="C46" s="330"/>
      <c r="D46" s="325"/>
      <c r="E46" s="114">
        <v>0.69444444444444453</v>
      </c>
      <c r="F46" s="124" t="str">
        <f>K56</f>
        <v>白虎隊</v>
      </c>
      <c r="G46" s="131" t="s">
        <v>5</v>
      </c>
      <c r="H46" s="95" t="str">
        <f>K50</f>
        <v>徳島大学サッカー部</v>
      </c>
      <c r="I46" s="33"/>
      <c r="J46" s="132" t="str">
        <f>H47</f>
        <v>蹴友会</v>
      </c>
      <c r="K46" s="34"/>
      <c r="M46" s="36"/>
      <c r="N46" s="38"/>
      <c r="O46" s="40"/>
      <c r="P46" s="43"/>
      <c r="Q46" s="32"/>
      <c r="R46" s="20"/>
      <c r="T46" s="116"/>
      <c r="V46" s="20"/>
      <c r="W46" s="20"/>
    </row>
    <row r="47" spans="1:23" ht="14.25" customHeight="1">
      <c r="A47" s="15"/>
      <c r="B47" s="122"/>
      <c r="C47" s="331"/>
      <c r="D47" s="326"/>
      <c r="E47" s="115">
        <v>0.77083333333333337</v>
      </c>
      <c r="F47" s="123" t="str">
        <f>K13</f>
        <v>F.C.UNITY</v>
      </c>
      <c r="G47" s="134" t="s">
        <v>5</v>
      </c>
      <c r="H47" s="123" t="str">
        <f>K44</f>
        <v>蹴友会</v>
      </c>
      <c r="I47" s="35" t="s">
        <v>19</v>
      </c>
      <c r="J47" s="135" t="str">
        <f>F46</f>
        <v>白虎隊</v>
      </c>
      <c r="K47" s="41"/>
      <c r="M47" s="36"/>
      <c r="N47" s="38"/>
      <c r="O47" s="40"/>
      <c r="P47" s="43"/>
      <c r="Q47" s="32"/>
      <c r="R47" s="20"/>
      <c r="T47" s="116"/>
      <c r="V47" s="20"/>
      <c r="W47" s="20"/>
    </row>
    <row r="48" spans="1:23" ht="14.25" customHeight="1">
      <c r="A48" s="15"/>
      <c r="B48" s="105">
        <f>B42+1</f>
        <v>8</v>
      </c>
      <c r="C48" s="316" t="s">
        <v>21</v>
      </c>
      <c r="D48" s="324" t="str">
        <f>'2020　案 '!J60</f>
        <v>MTCO</v>
      </c>
      <c r="K48" s="10"/>
      <c r="M48" s="36"/>
      <c r="N48" s="38"/>
      <c r="O48" s="40"/>
      <c r="P48" s="43"/>
      <c r="Q48" s="32"/>
      <c r="R48" s="20"/>
      <c r="T48" s="117"/>
      <c r="V48" s="20"/>
      <c r="W48" s="20"/>
    </row>
    <row r="49" spans="1:23" ht="14.25" customHeight="1">
      <c r="A49" s="15"/>
      <c r="B49" s="106"/>
      <c r="C49" s="317"/>
      <c r="D49" s="325"/>
      <c r="K49" s="34"/>
      <c r="M49" s="36"/>
      <c r="N49" s="38"/>
      <c r="O49" s="40"/>
      <c r="P49" s="43"/>
      <c r="Q49" s="32"/>
      <c r="R49" s="20"/>
      <c r="T49" s="116"/>
      <c r="V49" s="20"/>
      <c r="W49" s="20"/>
    </row>
    <row r="50" spans="1:23" ht="14.25" customHeight="1">
      <c r="A50" s="15"/>
      <c r="B50" s="319">
        <v>44136</v>
      </c>
      <c r="C50" s="317"/>
      <c r="D50" s="325"/>
      <c r="K50" s="129" t="s">
        <v>53</v>
      </c>
      <c r="M50" s="36"/>
      <c r="N50" s="38"/>
      <c r="O50" s="40"/>
      <c r="P50" s="43"/>
      <c r="Q50" s="32"/>
      <c r="R50" s="20"/>
      <c r="T50" s="116"/>
      <c r="V50" s="20"/>
      <c r="W50" s="20"/>
    </row>
    <row r="51" spans="1:23" ht="14.25" customHeight="1">
      <c r="A51" s="15"/>
      <c r="B51" s="319"/>
      <c r="C51" s="317"/>
      <c r="D51" s="325"/>
      <c r="K51" s="34" t="s">
        <v>63</v>
      </c>
      <c r="M51" s="36"/>
      <c r="N51" s="38"/>
      <c r="O51" s="40"/>
      <c r="P51" s="43"/>
      <c r="Q51" s="32"/>
      <c r="R51" s="20"/>
      <c r="T51" s="116"/>
      <c r="V51" s="20"/>
      <c r="W51" s="20"/>
    </row>
    <row r="52" spans="1:23" ht="14.25" customHeight="1">
      <c r="A52" s="15"/>
      <c r="B52" s="107"/>
      <c r="C52" s="317"/>
      <c r="D52" s="325"/>
      <c r="K52" s="34"/>
      <c r="N52" s="38"/>
      <c r="O52" s="40"/>
      <c r="P52" s="43"/>
      <c r="Q52" s="32"/>
      <c r="R52" s="20"/>
      <c r="T52" s="116"/>
      <c r="V52" s="20"/>
      <c r="W52" s="20"/>
    </row>
    <row r="53" spans="1:23" ht="14.25" customHeight="1">
      <c r="A53" s="15"/>
      <c r="B53" s="107"/>
      <c r="C53" s="318"/>
      <c r="D53" s="326"/>
      <c r="K53" s="41"/>
      <c r="M53" s="36"/>
      <c r="N53" s="38"/>
      <c r="O53" s="40"/>
      <c r="P53" s="43"/>
      <c r="Q53" s="32"/>
      <c r="R53" s="20"/>
      <c r="T53" s="116"/>
      <c r="V53" s="20"/>
      <c r="W53" s="20"/>
    </row>
    <row r="54" spans="1:23" ht="14.25" customHeight="1">
      <c r="A54" s="15"/>
      <c r="B54" s="105">
        <f>B48+1</f>
        <v>9</v>
      </c>
      <c r="C54" s="316" t="s">
        <v>21</v>
      </c>
      <c r="K54" s="34"/>
      <c r="M54" s="36"/>
      <c r="N54" s="38"/>
      <c r="O54" s="40"/>
      <c r="P54" s="43"/>
      <c r="Q54" s="32"/>
      <c r="R54" s="20"/>
      <c r="T54" s="117"/>
      <c r="V54" s="20"/>
      <c r="W54" s="20"/>
    </row>
    <row r="55" spans="1:23" ht="14.25" customHeight="1">
      <c r="A55" s="15"/>
      <c r="B55" s="106"/>
      <c r="C55" s="317"/>
      <c r="K55" s="34"/>
      <c r="M55" s="36"/>
      <c r="N55" s="38"/>
      <c r="O55" s="40"/>
      <c r="P55" s="43"/>
      <c r="Q55" s="32"/>
      <c r="R55" s="20"/>
      <c r="T55" s="116"/>
      <c r="V55" s="20"/>
      <c r="W55" s="20"/>
    </row>
    <row r="56" spans="1:23" ht="14.25" customHeight="1">
      <c r="A56" s="15"/>
      <c r="B56" s="319">
        <v>44143</v>
      </c>
      <c r="C56" s="317"/>
      <c r="K56" s="34" t="s">
        <v>50</v>
      </c>
      <c r="M56" s="36"/>
      <c r="N56" s="38"/>
      <c r="O56" s="40"/>
      <c r="P56" s="43"/>
      <c r="Q56" s="32"/>
      <c r="R56" s="20"/>
      <c r="T56" s="116"/>
      <c r="V56" s="20"/>
      <c r="W56" s="20"/>
    </row>
    <row r="57" spans="1:23" ht="14.25" customHeight="1">
      <c r="A57" s="15"/>
      <c r="B57" s="319"/>
      <c r="C57" s="317"/>
      <c r="K57" s="34" t="s">
        <v>52</v>
      </c>
      <c r="M57" s="36"/>
      <c r="N57" s="38"/>
      <c r="O57" s="40"/>
      <c r="P57" s="40"/>
      <c r="Q57" s="43"/>
      <c r="R57" s="32"/>
      <c r="T57" s="20"/>
      <c r="U57" s="116"/>
      <c r="W57" s="20"/>
    </row>
    <row r="58" spans="1:23" ht="14.25" customHeight="1">
      <c r="A58" s="15"/>
      <c r="B58" s="107"/>
      <c r="C58" s="317"/>
      <c r="K58" s="7"/>
      <c r="M58" s="36"/>
      <c r="N58" s="38"/>
      <c r="O58" s="40"/>
      <c r="P58" s="40"/>
      <c r="Q58" s="43"/>
      <c r="R58" s="32"/>
      <c r="T58" s="20"/>
      <c r="U58" s="116"/>
      <c r="W58" s="20"/>
    </row>
    <row r="59" spans="1:23" ht="14.25" customHeight="1">
      <c r="A59" s="15"/>
      <c r="B59" s="107"/>
      <c r="C59" s="318"/>
      <c r="K59" s="8"/>
      <c r="M59" s="36"/>
      <c r="N59" s="38"/>
      <c r="O59" s="142" t="s">
        <v>65</v>
      </c>
      <c r="P59" s="141"/>
      <c r="Q59" s="40" t="s">
        <v>72</v>
      </c>
      <c r="R59" s="43">
        <v>1</v>
      </c>
      <c r="T59" s="20"/>
      <c r="U59" s="116"/>
      <c r="W59" s="20"/>
    </row>
    <row r="60" spans="1:23" ht="14.25" customHeight="1">
      <c r="A60" s="15"/>
      <c r="B60" s="105">
        <f>B54+1</f>
        <v>10</v>
      </c>
      <c r="C60" s="316" t="s">
        <v>21</v>
      </c>
      <c r="K60" s="10"/>
      <c r="M60" s="36"/>
      <c r="N60" s="38"/>
      <c r="O60" s="142" t="s">
        <v>66</v>
      </c>
      <c r="P60" s="141"/>
      <c r="Q60" s="40" t="s">
        <v>73</v>
      </c>
      <c r="R60" s="43">
        <v>6</v>
      </c>
      <c r="T60" s="20"/>
      <c r="U60" s="116"/>
      <c r="V60" s="71"/>
      <c r="W60" s="20"/>
    </row>
    <row r="61" spans="1:23" ht="14.25" customHeight="1">
      <c r="A61" s="15"/>
      <c r="B61" s="106"/>
      <c r="C61" s="317"/>
      <c r="K61" s="34"/>
      <c r="M61" s="36"/>
      <c r="N61" s="38"/>
      <c r="O61" s="42" t="s">
        <v>67</v>
      </c>
      <c r="P61" s="141"/>
      <c r="Q61" s="40" t="s">
        <v>84</v>
      </c>
      <c r="R61" s="43">
        <v>4</v>
      </c>
      <c r="T61" s="20"/>
      <c r="U61" s="116"/>
      <c r="W61" s="20"/>
    </row>
    <row r="62" spans="1:23" ht="14.25" customHeight="1">
      <c r="A62" s="15"/>
      <c r="B62" s="319">
        <v>44157</v>
      </c>
      <c r="C62" s="317"/>
      <c r="K62" s="34" t="s">
        <v>57</v>
      </c>
      <c r="M62" s="36"/>
      <c r="N62" s="38"/>
      <c r="O62" s="42" t="s">
        <v>18</v>
      </c>
      <c r="P62" s="142"/>
      <c r="Q62" s="141" t="s">
        <v>74</v>
      </c>
      <c r="R62" s="43">
        <v>2</v>
      </c>
      <c r="T62" s="20"/>
      <c r="U62" s="116"/>
      <c r="W62" s="20"/>
    </row>
    <row r="63" spans="1:23" ht="14.25" customHeight="1">
      <c r="A63" s="15"/>
      <c r="B63" s="319"/>
      <c r="C63" s="317"/>
      <c r="K63" s="34" t="s">
        <v>60</v>
      </c>
      <c r="M63" s="36"/>
      <c r="N63" s="38"/>
      <c r="O63" s="42" t="s">
        <v>37</v>
      </c>
      <c r="P63" s="142"/>
      <c r="Q63" s="141" t="s">
        <v>75</v>
      </c>
      <c r="R63" s="43">
        <v>7</v>
      </c>
      <c r="T63" s="20"/>
      <c r="U63" s="116"/>
      <c r="W63" s="20"/>
    </row>
    <row r="64" spans="1:23" ht="14.25" customHeight="1">
      <c r="A64" s="15"/>
      <c r="B64" s="107"/>
      <c r="C64" s="317"/>
      <c r="K64" s="34"/>
      <c r="M64" s="36"/>
      <c r="N64" s="38"/>
      <c r="O64" s="144" t="s">
        <v>68</v>
      </c>
      <c r="P64" s="141"/>
      <c r="Q64" s="141" t="s">
        <v>76</v>
      </c>
      <c r="R64" s="43">
        <v>8</v>
      </c>
      <c r="S64" s="51"/>
      <c r="T64" s="20"/>
      <c r="U64" s="116"/>
      <c r="W64" s="20"/>
    </row>
    <row r="65" spans="1:23" ht="14.25" customHeight="1">
      <c r="A65" s="15"/>
      <c r="B65" s="107"/>
      <c r="C65" s="318"/>
      <c r="K65" s="41"/>
      <c r="M65" s="36"/>
      <c r="N65" s="38"/>
      <c r="O65" s="42" t="s">
        <v>20</v>
      </c>
      <c r="P65" s="141"/>
      <c r="Q65" s="141" t="s">
        <v>77</v>
      </c>
      <c r="R65" s="43">
        <v>3</v>
      </c>
      <c r="T65" s="20"/>
      <c r="U65" s="116"/>
      <c r="W65" s="20"/>
    </row>
    <row r="66" spans="1:23" ht="14.25" customHeight="1">
      <c r="A66" s="15"/>
      <c r="B66" s="105">
        <f>B60+1</f>
        <v>11</v>
      </c>
      <c r="C66" s="316" t="s">
        <v>21</v>
      </c>
      <c r="K66" s="34"/>
      <c r="M66" s="36"/>
      <c r="N66" s="38"/>
      <c r="O66" s="6" t="s">
        <v>78</v>
      </c>
      <c r="P66" s="142"/>
      <c r="Q66" s="141" t="s">
        <v>79</v>
      </c>
      <c r="R66" s="43">
        <v>10</v>
      </c>
      <c r="T66" s="20"/>
      <c r="U66" s="116"/>
      <c r="W66" s="20"/>
    </row>
    <row r="67" spans="1:23" ht="14.25" customHeight="1">
      <c r="A67" s="15"/>
      <c r="B67" s="106"/>
      <c r="C67" s="317"/>
      <c r="K67" s="34"/>
      <c r="M67" s="36"/>
      <c r="N67" s="38"/>
      <c r="O67" s="6" t="s">
        <v>69</v>
      </c>
      <c r="P67" s="142"/>
      <c r="Q67" s="141" t="s">
        <v>80</v>
      </c>
      <c r="R67" s="43">
        <v>5</v>
      </c>
      <c r="T67" s="20"/>
      <c r="U67" s="116"/>
      <c r="W67" s="20"/>
    </row>
    <row r="68" spans="1:23" ht="14.25" customHeight="1">
      <c r="A68" s="15"/>
      <c r="B68" s="319">
        <v>44164</v>
      </c>
      <c r="C68" s="317"/>
      <c r="K68" s="34" t="s">
        <v>58</v>
      </c>
      <c r="M68" s="36"/>
      <c r="N68" s="38"/>
      <c r="O68" s="6" t="s">
        <v>50</v>
      </c>
      <c r="P68" s="6"/>
      <c r="Q68" s="141" t="s">
        <v>81</v>
      </c>
      <c r="R68" s="43">
        <v>9</v>
      </c>
      <c r="T68" s="20"/>
      <c r="U68" s="116"/>
      <c r="W68" s="20"/>
    </row>
    <row r="69" spans="1:23" ht="14.25" customHeight="1">
      <c r="A69" s="15"/>
      <c r="B69" s="319"/>
      <c r="C69" s="317"/>
      <c r="K69" s="34" t="s">
        <v>61</v>
      </c>
      <c r="M69" s="36"/>
      <c r="N69" s="38"/>
      <c r="O69" s="6" t="s">
        <v>70</v>
      </c>
      <c r="P69" s="142"/>
      <c r="Q69" s="141" t="s">
        <v>82</v>
      </c>
      <c r="R69" s="43">
        <v>11</v>
      </c>
      <c r="T69" s="20"/>
      <c r="U69" s="117"/>
      <c r="W69" s="20"/>
    </row>
    <row r="70" spans="1:23" ht="14.25" customHeight="1">
      <c r="A70" s="15"/>
      <c r="B70" s="107"/>
      <c r="C70" s="317"/>
      <c r="K70" s="34"/>
      <c r="M70" s="36"/>
      <c r="N70" s="38"/>
      <c r="O70" s="6" t="s">
        <v>71</v>
      </c>
      <c r="P70" s="142"/>
      <c r="Q70" s="141" t="s">
        <v>83</v>
      </c>
      <c r="R70" s="43">
        <v>12</v>
      </c>
      <c r="T70" s="20"/>
      <c r="U70" s="117"/>
      <c r="W70" s="20"/>
    </row>
    <row r="71" spans="1:23" ht="14.25" customHeight="1">
      <c r="A71" s="15"/>
      <c r="B71" s="107"/>
      <c r="C71" s="318"/>
      <c r="K71" s="41"/>
      <c r="M71" s="36"/>
      <c r="N71" s="38"/>
      <c r="O71" s="40"/>
      <c r="P71" s="40"/>
      <c r="Q71" s="43"/>
      <c r="R71" s="32"/>
      <c r="T71" s="20"/>
      <c r="U71" s="117"/>
      <c r="V71" s="20"/>
      <c r="W71" s="20"/>
    </row>
    <row r="72" spans="1:23" ht="14.25" customHeight="1">
      <c r="A72" s="15"/>
      <c r="B72" s="52" t="s">
        <v>28</v>
      </c>
      <c r="C72" s="5"/>
      <c r="D72" s="3"/>
      <c r="E72" s="4"/>
      <c r="F72" s="97"/>
      <c r="G72" s="53"/>
      <c r="H72" s="70"/>
      <c r="I72" s="54"/>
      <c r="J72" s="79"/>
      <c r="K72" s="34"/>
      <c r="N72" s="38"/>
      <c r="O72" s="40"/>
      <c r="P72" s="40"/>
      <c r="Q72" s="43"/>
      <c r="R72" s="32"/>
      <c r="T72" s="20"/>
      <c r="U72" s="117"/>
      <c r="V72" s="20"/>
      <c r="W72" s="20"/>
    </row>
    <row r="73" spans="1:23" ht="14.25" customHeight="1">
      <c r="A73" s="15"/>
      <c r="B73" s="55" t="s">
        <v>29</v>
      </c>
      <c r="C73" s="13"/>
      <c r="D73" s="13"/>
      <c r="E73" s="13"/>
      <c r="F73" s="98"/>
      <c r="G73" s="13"/>
      <c r="H73" s="71"/>
      <c r="I73" s="13"/>
      <c r="J73" s="80"/>
      <c r="K73" s="34"/>
      <c r="N73" s="38"/>
      <c r="O73" s="40"/>
      <c r="P73" s="40"/>
      <c r="Q73" s="43"/>
      <c r="R73" s="32"/>
      <c r="U73" s="117"/>
      <c r="W73" s="71"/>
    </row>
    <row r="74" spans="1:23" ht="14.25" customHeight="1">
      <c r="A74" s="15"/>
      <c r="B74" s="56" t="s">
        <v>9</v>
      </c>
      <c r="C74" s="14"/>
      <c r="D74" s="14"/>
      <c r="E74" s="14"/>
      <c r="F74" s="99"/>
      <c r="G74" s="14"/>
      <c r="H74" s="72"/>
      <c r="I74" s="14"/>
      <c r="J74" s="81"/>
      <c r="K74" s="34" t="s">
        <v>59</v>
      </c>
      <c r="N74" s="38"/>
      <c r="O74" s="40"/>
      <c r="P74" s="40"/>
      <c r="Q74" s="43"/>
      <c r="R74" s="32"/>
      <c r="U74" s="117"/>
      <c r="W74" s="72"/>
    </row>
    <row r="75" spans="1:23" ht="14.25" customHeight="1">
      <c r="A75" s="15"/>
      <c r="B75" s="57" t="s">
        <v>30</v>
      </c>
      <c r="C75" s="58"/>
      <c r="D75" s="58"/>
      <c r="E75" s="58"/>
      <c r="F75" s="99"/>
      <c r="G75" s="58"/>
      <c r="H75" s="73"/>
      <c r="I75" s="58"/>
      <c r="J75" s="82"/>
      <c r="K75" s="34" t="s">
        <v>62</v>
      </c>
      <c r="N75" s="38"/>
      <c r="O75" s="40"/>
      <c r="P75" s="40"/>
      <c r="Q75" s="43"/>
      <c r="R75" s="32"/>
      <c r="U75" s="20"/>
      <c r="W75" s="73"/>
    </row>
    <row r="76" spans="1:23" ht="14.25" customHeight="1">
      <c r="A76" s="15"/>
      <c r="B76" s="59" t="s">
        <v>31</v>
      </c>
      <c r="C76" s="60"/>
      <c r="D76" s="60"/>
      <c r="E76" s="60"/>
      <c r="F76" s="100"/>
      <c r="G76" s="61"/>
      <c r="H76" s="74"/>
      <c r="I76" s="62"/>
      <c r="J76" s="83"/>
      <c r="K76" s="7"/>
      <c r="N76" s="38"/>
      <c r="O76" s="40"/>
      <c r="P76" s="40"/>
      <c r="Q76" s="43"/>
      <c r="R76" s="32"/>
      <c r="U76" s="20"/>
      <c r="W76" s="87"/>
    </row>
    <row r="77" spans="1:23" ht="14.25" customHeight="1" thickBot="1">
      <c r="A77" s="15"/>
      <c r="B77" s="63" t="s">
        <v>32</v>
      </c>
      <c r="C77" s="12"/>
      <c r="D77" s="12"/>
      <c r="E77" s="12"/>
      <c r="F77" s="101"/>
      <c r="G77" s="64"/>
      <c r="H77" s="335" t="s">
        <v>41</v>
      </c>
      <c r="I77" s="335"/>
      <c r="J77" s="336"/>
      <c r="K77" s="9"/>
      <c r="N77" s="38"/>
      <c r="O77" s="40"/>
      <c r="P77" s="40"/>
      <c r="Q77" s="43"/>
      <c r="R77" s="32"/>
      <c r="U77" s="20"/>
      <c r="W77" s="90"/>
    </row>
    <row r="78" spans="1:23" ht="15" customHeight="1">
      <c r="A78" s="15"/>
      <c r="B78" s="109"/>
      <c r="C78" s="65"/>
      <c r="D78" s="65"/>
      <c r="E78" s="65"/>
      <c r="F78" s="102"/>
      <c r="G78" s="65"/>
      <c r="H78" s="75"/>
      <c r="I78" s="65"/>
      <c r="J78" s="75"/>
      <c r="K78" s="65"/>
      <c r="N78" s="38"/>
      <c r="O78" s="40"/>
      <c r="P78" s="40"/>
      <c r="Q78" s="43"/>
      <c r="R78" s="32"/>
      <c r="U78" s="20"/>
      <c r="V78" s="72"/>
      <c r="W78" s="91"/>
    </row>
    <row r="79" spans="1:23" ht="18" customHeight="1">
      <c r="A79" s="15"/>
      <c r="B79" s="110"/>
      <c r="C79" s="67"/>
      <c r="D79" s="67"/>
      <c r="N79" s="38"/>
      <c r="O79" s="40"/>
      <c r="P79" s="40"/>
      <c r="Q79" s="43"/>
      <c r="R79" s="37"/>
      <c r="U79" s="20"/>
      <c r="W79" s="89"/>
    </row>
    <row r="80" spans="1:23">
      <c r="B80" s="110"/>
      <c r="C80" s="67"/>
      <c r="D80" s="67"/>
      <c r="N80" s="45"/>
      <c r="U80" s="20"/>
    </row>
    <row r="81" spans="2:21">
      <c r="B81" s="110"/>
      <c r="D81" s="67"/>
      <c r="N81" s="45"/>
      <c r="U81" s="20"/>
    </row>
    <row r="82" spans="2:21">
      <c r="B82" s="110"/>
      <c r="C82" s="67"/>
      <c r="D82" s="67"/>
      <c r="N82" s="45"/>
      <c r="U82" s="20"/>
    </row>
    <row r="83" spans="2:21">
      <c r="B83" s="110"/>
      <c r="C83" s="67"/>
      <c r="D83" s="67"/>
      <c r="N83" s="45"/>
      <c r="U83" s="20"/>
    </row>
    <row r="84" spans="2:21">
      <c r="B84" s="110"/>
      <c r="D84" s="67"/>
      <c r="U84" s="86"/>
    </row>
    <row r="85" spans="2:21">
      <c r="B85" s="110"/>
      <c r="N85" s="45"/>
      <c r="U85" s="71"/>
    </row>
    <row r="86" spans="2:21">
      <c r="B86" s="110"/>
      <c r="N86" s="45"/>
      <c r="U86" s="72"/>
    </row>
    <row r="87" spans="2:21">
      <c r="B87" s="110"/>
      <c r="D87" s="67"/>
      <c r="N87" s="42"/>
      <c r="U87" s="73"/>
    </row>
    <row r="88" spans="2:21">
      <c r="B88" s="110"/>
      <c r="D88" s="67"/>
      <c r="U88" s="87"/>
    </row>
    <row r="89" spans="2:21">
      <c r="B89" s="110"/>
      <c r="C89" s="67"/>
      <c r="N89" s="42"/>
      <c r="U89" s="90"/>
    </row>
    <row r="90" spans="2:21">
      <c r="B90" s="110"/>
      <c r="C90" s="67"/>
      <c r="N90" s="42"/>
      <c r="U90" s="91"/>
    </row>
    <row r="91" spans="2:21">
      <c r="N91" s="45"/>
      <c r="U91" s="89"/>
    </row>
    <row r="92" spans="2:21">
      <c r="N92" s="45"/>
    </row>
    <row r="93" spans="2:21">
      <c r="U93" s="85"/>
    </row>
    <row r="99" spans="22:22">
      <c r="V99" s="73"/>
    </row>
    <row r="105" spans="22:22">
      <c r="V105" s="120"/>
    </row>
    <row r="111" spans="22:22">
      <c r="V111" s="119"/>
    </row>
    <row r="112" spans="22:22">
      <c r="V112" s="89"/>
    </row>
    <row r="128" spans="22:22">
      <c r="V128" s="71"/>
    </row>
  </sheetData>
  <mergeCells count="31">
    <mergeCell ref="C66:C71"/>
    <mergeCell ref="B68:B69"/>
    <mergeCell ref="H77:J77"/>
    <mergeCell ref="C54:C59"/>
    <mergeCell ref="B56:B57"/>
    <mergeCell ref="C60:C65"/>
    <mergeCell ref="B62:B63"/>
    <mergeCell ref="C48:C53"/>
    <mergeCell ref="D48:D53"/>
    <mergeCell ref="B50:B51"/>
    <mergeCell ref="C30:C35"/>
    <mergeCell ref="B32:B33"/>
    <mergeCell ref="C36:C41"/>
    <mergeCell ref="B38:B39"/>
    <mergeCell ref="C42:C47"/>
    <mergeCell ref="B44:B45"/>
    <mergeCell ref="D42:D47"/>
    <mergeCell ref="I29:K29"/>
    <mergeCell ref="C11:C16"/>
    <mergeCell ref="B13:B14"/>
    <mergeCell ref="C17:C22"/>
    <mergeCell ref="B19:B20"/>
    <mergeCell ref="C23:C28"/>
    <mergeCell ref="B25:B26"/>
    <mergeCell ref="C29:D29"/>
    <mergeCell ref="F29:H29"/>
    <mergeCell ref="B2:K2"/>
    <mergeCell ref="N3:R3"/>
    <mergeCell ref="F4:H4"/>
    <mergeCell ref="C5:C10"/>
    <mergeCell ref="B7:B8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view="pageBreakPreview" topLeftCell="A4" zoomScaleNormal="100" zoomScaleSheetLayoutView="100" workbookViewId="0">
      <selection activeCell="K74" sqref="K74:K75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29" t="s">
        <v>112</v>
      </c>
      <c r="C2" s="329"/>
      <c r="D2" s="329"/>
      <c r="E2" s="329"/>
      <c r="F2" s="329"/>
      <c r="G2" s="329"/>
      <c r="H2" s="329"/>
      <c r="I2" s="329"/>
      <c r="J2" s="329"/>
      <c r="K2" s="329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44290</v>
      </c>
      <c r="L3" s="15"/>
      <c r="M3" s="16"/>
      <c r="N3" s="312" t="s">
        <v>10</v>
      </c>
      <c r="O3" s="312"/>
      <c r="P3" s="312"/>
      <c r="Q3" s="312"/>
      <c r="R3" s="312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13" t="s">
        <v>33</v>
      </c>
      <c r="G4" s="314"/>
      <c r="H4" s="315"/>
      <c r="I4" s="23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 t="s">
        <v>46</v>
      </c>
      <c r="U4" s="116"/>
      <c r="V4" s="92"/>
    </row>
    <row r="5" spans="1:23" ht="14.25" customHeight="1">
      <c r="A5" s="15"/>
      <c r="B5" s="105">
        <v>1</v>
      </c>
      <c r="C5" s="316" t="s">
        <v>21</v>
      </c>
      <c r="D5" s="324" t="str">
        <f>J5</f>
        <v>吉野クラブ</v>
      </c>
      <c r="E5" s="113">
        <v>0.54166666666666663</v>
      </c>
      <c r="F5" s="94" t="str">
        <f>'2021原案'!K44</f>
        <v>MTCO</v>
      </c>
      <c r="G5" s="133" t="s">
        <v>5</v>
      </c>
      <c r="H5" s="94" t="str">
        <f>'2021原案'!K74</f>
        <v>FC　Aguilas</v>
      </c>
      <c r="I5" s="30"/>
      <c r="J5" s="145" t="str">
        <f>H6</f>
        <v>吉野クラブ</v>
      </c>
      <c r="K5" s="47"/>
      <c r="L5" s="2"/>
      <c r="M5" s="31"/>
      <c r="N5" s="38"/>
      <c r="O5" s="40"/>
      <c r="P5" s="40"/>
      <c r="Q5" s="43"/>
      <c r="R5" s="32"/>
      <c r="T5" s="118" t="s">
        <v>44</v>
      </c>
      <c r="U5" s="116"/>
      <c r="W5" s="20"/>
    </row>
    <row r="6" spans="1:23" ht="14.25" customHeight="1">
      <c r="A6" s="15"/>
      <c r="B6" s="106"/>
      <c r="C6" s="330"/>
      <c r="D6" s="325"/>
      <c r="E6" s="114">
        <v>0.61805555555555558</v>
      </c>
      <c r="F6" s="95" t="s">
        <v>105</v>
      </c>
      <c r="G6" s="131" t="s">
        <v>5</v>
      </c>
      <c r="H6" s="95" t="s">
        <v>45</v>
      </c>
      <c r="I6" s="33"/>
      <c r="J6" s="146" t="str">
        <f>H7</f>
        <v>F.C.UNITY</v>
      </c>
      <c r="K6" s="47"/>
      <c r="L6" s="2"/>
      <c r="M6" s="31"/>
      <c r="N6" s="155"/>
      <c r="O6" s="156"/>
      <c r="P6" s="155"/>
      <c r="Q6" s="157"/>
      <c r="R6" s="32"/>
      <c r="T6" s="118" t="s">
        <v>45</v>
      </c>
      <c r="U6" s="116"/>
      <c r="W6" s="20"/>
    </row>
    <row r="7" spans="1:23" ht="14.25" customHeight="1">
      <c r="A7" s="15"/>
      <c r="B7" s="319">
        <v>44339</v>
      </c>
      <c r="C7" s="330"/>
      <c r="D7" s="325"/>
      <c r="E7" s="114">
        <v>0.69444444444444453</v>
      </c>
      <c r="F7" s="95" t="str">
        <f>'2021原案'!K68</f>
        <v>徳島大学サッカー部</v>
      </c>
      <c r="G7" s="131" t="s">
        <v>5</v>
      </c>
      <c r="H7" s="95" t="str">
        <f>'2021原案'!K7</f>
        <v>F.C.UNITY</v>
      </c>
      <c r="I7" s="33"/>
      <c r="J7" s="147" t="str">
        <f>H8</f>
        <v>ＦＣ ＮARUTO</v>
      </c>
      <c r="K7" s="34" t="s">
        <v>109</v>
      </c>
      <c r="L7" s="2"/>
      <c r="M7" s="36"/>
      <c r="N7" s="42"/>
      <c r="O7" s="141"/>
      <c r="P7" s="141"/>
      <c r="Q7" s="157"/>
      <c r="R7" s="32"/>
      <c r="T7" s="118" t="s">
        <v>18</v>
      </c>
      <c r="U7" s="116"/>
      <c r="W7" s="20"/>
    </row>
    <row r="8" spans="1:23" ht="14.25" customHeight="1">
      <c r="A8" s="15"/>
      <c r="B8" s="319"/>
      <c r="C8" s="331"/>
      <c r="D8" s="326"/>
      <c r="E8" s="115">
        <v>0.77083333333333337</v>
      </c>
      <c r="F8" s="123" t="str">
        <f>'2021原案'!K62</f>
        <v>徳大医学部サッカー部</v>
      </c>
      <c r="G8" s="134" t="s">
        <v>5</v>
      </c>
      <c r="H8" s="123" t="str">
        <f>'2021原案'!K19</f>
        <v>ＦＣ ＮARUTO</v>
      </c>
      <c r="I8" s="35" t="s">
        <v>19</v>
      </c>
      <c r="J8" s="135" t="str">
        <f>F7</f>
        <v>徳島大学サッカー部</v>
      </c>
      <c r="K8" s="34" t="s">
        <v>25</v>
      </c>
      <c r="L8" s="2"/>
      <c r="M8" s="31"/>
      <c r="N8" s="42"/>
      <c r="O8" s="141"/>
      <c r="P8" s="141"/>
      <c r="Q8" s="157"/>
      <c r="R8" s="32"/>
      <c r="T8" s="118" t="s">
        <v>115</v>
      </c>
      <c r="U8" s="116"/>
      <c r="W8" s="20"/>
    </row>
    <row r="9" spans="1:23" ht="14.25" customHeight="1">
      <c r="A9" s="15"/>
      <c r="B9" s="107"/>
      <c r="C9" s="339" t="s">
        <v>91</v>
      </c>
      <c r="D9" s="324" t="str">
        <f>J9</f>
        <v>N.J</v>
      </c>
      <c r="E9" s="149">
        <v>0.59027777777777779</v>
      </c>
      <c r="F9" s="124" t="s">
        <v>104</v>
      </c>
      <c r="G9" s="133" t="s">
        <v>5</v>
      </c>
      <c r="H9" s="124" t="s">
        <v>106</v>
      </c>
      <c r="I9" s="39"/>
      <c r="J9" s="132" t="str">
        <f>H10</f>
        <v>N.J</v>
      </c>
      <c r="K9" s="34"/>
      <c r="L9" s="2"/>
      <c r="M9" s="140"/>
      <c r="N9" s="42"/>
      <c r="O9" s="141"/>
      <c r="P9" s="141"/>
      <c r="Q9" s="157"/>
      <c r="R9" s="32"/>
      <c r="T9" s="127" t="s">
        <v>47</v>
      </c>
      <c r="U9" s="116"/>
      <c r="V9" s="72"/>
      <c r="W9" s="20"/>
    </row>
    <row r="10" spans="1:23" ht="14.25" customHeight="1">
      <c r="A10" s="15"/>
      <c r="B10" s="107"/>
      <c r="C10" s="340"/>
      <c r="D10" s="326"/>
      <c r="E10" s="115">
        <v>0.66666666666666663</v>
      </c>
      <c r="F10" s="123" t="str">
        <f>'2021原案'!K38</f>
        <v>蹴友会</v>
      </c>
      <c r="G10" s="134" t="s">
        <v>5</v>
      </c>
      <c r="H10" s="123" t="str">
        <f>'2021原案'!K13</f>
        <v>N.J</v>
      </c>
      <c r="I10" s="35" t="s">
        <v>19</v>
      </c>
      <c r="J10" s="135" t="str">
        <f>F9</f>
        <v>イエローモンキーズ</v>
      </c>
      <c r="K10" s="41"/>
      <c r="L10" s="2"/>
      <c r="M10" s="140"/>
      <c r="N10" s="142"/>
      <c r="O10" s="141"/>
      <c r="P10" s="141"/>
      <c r="Q10" s="157"/>
      <c r="R10" s="127"/>
      <c r="T10" s="118" t="s">
        <v>123</v>
      </c>
      <c r="U10" s="116"/>
      <c r="W10" s="20"/>
    </row>
    <row r="11" spans="1:23" ht="14.25" customHeight="1">
      <c r="A11" s="15"/>
      <c r="B11" s="105" t="s">
        <v>92</v>
      </c>
      <c r="C11" s="339" t="s">
        <v>91</v>
      </c>
      <c r="D11" s="324" t="str">
        <f>J11</f>
        <v>FC　Aguilas</v>
      </c>
      <c r="E11" s="149">
        <v>0.59027777777777779</v>
      </c>
      <c r="F11" s="95" t="str">
        <f>'2021原案'!K56</f>
        <v>ＦＣ暁</v>
      </c>
      <c r="G11" s="133" t="s">
        <v>5</v>
      </c>
      <c r="H11" s="95" t="str">
        <f>'2021原案'!K44</f>
        <v>MTCO</v>
      </c>
      <c r="I11" s="30"/>
      <c r="J11" s="132" t="str">
        <f>H12</f>
        <v>FC　Aguilas</v>
      </c>
      <c r="K11" s="10"/>
      <c r="M11" s="140"/>
      <c r="N11" s="142"/>
      <c r="O11" s="141"/>
      <c r="P11" s="141"/>
      <c r="Q11" s="157"/>
      <c r="R11" s="32"/>
      <c r="T11" s="128"/>
      <c r="U11" s="116"/>
      <c r="W11" s="20"/>
    </row>
    <row r="12" spans="1:23" ht="14.25" customHeight="1">
      <c r="A12" s="15"/>
      <c r="B12" s="150">
        <v>44402</v>
      </c>
      <c r="C12" s="340"/>
      <c r="D12" s="326"/>
      <c r="E12" s="115">
        <v>0.66666666666666663</v>
      </c>
      <c r="F12" s="123" t="str">
        <f>'2021原案'!K68</f>
        <v>徳島大学サッカー部</v>
      </c>
      <c r="G12" s="134" t="s">
        <v>5</v>
      </c>
      <c r="H12" s="123" t="str">
        <f>'2021原案'!K74</f>
        <v>FC　Aguilas</v>
      </c>
      <c r="I12" s="35" t="s">
        <v>19</v>
      </c>
      <c r="J12" s="135" t="str">
        <f>F11</f>
        <v>ＦＣ暁</v>
      </c>
      <c r="K12" s="34"/>
      <c r="M12" s="140"/>
      <c r="N12" s="42"/>
      <c r="O12" s="141"/>
      <c r="P12" s="141"/>
      <c r="Q12" s="157"/>
      <c r="R12" s="32"/>
      <c r="T12" s="128" t="s">
        <v>49</v>
      </c>
      <c r="U12" s="116"/>
      <c r="W12" s="20"/>
    </row>
    <row r="13" spans="1:23" ht="14.25" customHeight="1">
      <c r="A13" s="15"/>
      <c r="B13" s="105">
        <f>B5+2</f>
        <v>3</v>
      </c>
      <c r="C13" s="316" t="s">
        <v>21</v>
      </c>
      <c r="D13" s="324" t="str">
        <f>J13</f>
        <v>蹴友会</v>
      </c>
      <c r="E13" s="113">
        <v>0.3888888888888889</v>
      </c>
      <c r="F13" s="94" t="str">
        <f>'2021原案'!K62</f>
        <v>徳大医学部サッカー部</v>
      </c>
      <c r="G13" s="133" t="s">
        <v>5</v>
      </c>
      <c r="H13" s="94" t="str">
        <f>'2021原案'!K68</f>
        <v>徳島大学サッカー部</v>
      </c>
      <c r="I13" s="39"/>
      <c r="J13" s="145" t="str">
        <f>H14</f>
        <v>蹴友会</v>
      </c>
      <c r="K13" s="34" t="s">
        <v>59</v>
      </c>
      <c r="M13" s="143"/>
      <c r="N13" s="42"/>
      <c r="O13" s="142"/>
      <c r="P13" s="141"/>
      <c r="Q13" s="157"/>
      <c r="R13" s="32"/>
      <c r="T13" s="127"/>
      <c r="U13" s="116"/>
      <c r="W13" s="20"/>
    </row>
    <row r="14" spans="1:23" ht="14.25" customHeight="1">
      <c r="A14" s="15"/>
      <c r="B14" s="106"/>
      <c r="C14" s="317"/>
      <c r="D14" s="325"/>
      <c r="E14" s="114">
        <v>0.46527777777777773</v>
      </c>
      <c r="F14" s="95" t="str">
        <f>'2021原案'!K25</f>
        <v>吉野クラブ</v>
      </c>
      <c r="G14" s="131" t="s">
        <v>5</v>
      </c>
      <c r="H14" s="95" t="str">
        <f>'2021原案'!K38</f>
        <v>蹴友会</v>
      </c>
      <c r="I14" s="39"/>
      <c r="J14" s="146" t="str">
        <f>H15</f>
        <v>ＦＣ ＮARUTO</v>
      </c>
      <c r="K14" s="34" t="s">
        <v>90</v>
      </c>
      <c r="M14" s="143"/>
      <c r="N14" s="42"/>
      <c r="O14" s="142"/>
      <c r="P14" s="141"/>
      <c r="Q14" s="157"/>
      <c r="R14" s="32"/>
      <c r="T14" s="118" t="s">
        <v>50</v>
      </c>
      <c r="U14" s="117"/>
      <c r="W14" s="20"/>
    </row>
    <row r="15" spans="1:23" ht="14.25" customHeight="1">
      <c r="A15" s="15"/>
      <c r="B15" s="319">
        <v>44409</v>
      </c>
      <c r="C15" s="317"/>
      <c r="D15" s="325"/>
      <c r="E15" s="114">
        <v>0.54166666666666663</v>
      </c>
      <c r="F15" s="95" t="str">
        <f>'2021原案'!K56</f>
        <v>ＦＣ暁</v>
      </c>
      <c r="G15" s="131" t="s">
        <v>5</v>
      </c>
      <c r="H15" s="95" t="str">
        <f>'2021原案'!K19</f>
        <v>ＦＣ ＮARUTO</v>
      </c>
      <c r="I15" s="33"/>
      <c r="J15" s="147" t="str">
        <f>H16</f>
        <v>N.J</v>
      </c>
      <c r="K15" s="34"/>
      <c r="M15" s="143"/>
      <c r="N15" s="144"/>
      <c r="O15" s="141"/>
      <c r="P15" s="141"/>
      <c r="Q15" s="157"/>
      <c r="R15" s="32"/>
      <c r="T15" s="118"/>
      <c r="U15" s="116"/>
      <c r="W15" s="20"/>
    </row>
    <row r="16" spans="1:23" ht="14.25" customHeight="1">
      <c r="A16" s="15"/>
      <c r="B16" s="319"/>
      <c r="C16" s="317"/>
      <c r="D16" s="325"/>
      <c r="E16" s="114">
        <v>0.61805555555555558</v>
      </c>
      <c r="F16" s="124" t="str">
        <f>'2021原案'!K32</f>
        <v>イエローモンキーズ</v>
      </c>
      <c r="G16" s="133" t="s">
        <v>5</v>
      </c>
      <c r="H16" s="124" t="str">
        <f>'2021原案'!K13</f>
        <v>N.J</v>
      </c>
      <c r="I16" s="33"/>
      <c r="J16" s="146" t="str">
        <f>H17</f>
        <v>F.C.UNITY</v>
      </c>
      <c r="K16" s="41"/>
      <c r="M16" s="36"/>
      <c r="N16" s="42"/>
      <c r="O16" s="141"/>
      <c r="P16" s="141"/>
      <c r="Q16" s="157"/>
      <c r="R16" s="32"/>
      <c r="U16" s="116"/>
      <c r="W16" s="20"/>
    </row>
    <row r="17" spans="1:23" ht="14.25" customHeight="1">
      <c r="A17" s="15"/>
      <c r="B17" s="107"/>
      <c r="C17" s="317"/>
      <c r="D17" s="325"/>
      <c r="E17" s="114">
        <v>0.69444444444444453</v>
      </c>
      <c r="F17" s="124" t="str">
        <f>'2021原案'!K44</f>
        <v>MTCO</v>
      </c>
      <c r="G17" s="131" t="s">
        <v>5</v>
      </c>
      <c r="H17" s="95" t="str">
        <f>'2021原案'!K7</f>
        <v>F.C.UNITY</v>
      </c>
      <c r="I17" s="39"/>
      <c r="J17" s="132" t="str">
        <f>H18</f>
        <v>白虎隊</v>
      </c>
      <c r="K17" s="10"/>
      <c r="M17" s="36"/>
      <c r="N17" s="6"/>
      <c r="O17" s="142"/>
      <c r="P17" s="141"/>
      <c r="Q17" s="157"/>
      <c r="R17" s="32"/>
      <c r="U17" s="116"/>
      <c r="W17" s="20"/>
    </row>
    <row r="18" spans="1:23" ht="14.25" customHeight="1">
      <c r="A18" s="15"/>
      <c r="B18" s="108"/>
      <c r="C18" s="318"/>
      <c r="D18" s="326"/>
      <c r="E18" s="115">
        <v>0.77083333333333337</v>
      </c>
      <c r="F18" s="123" t="str">
        <f>'2021原案'!K74</f>
        <v>FC　Aguilas</v>
      </c>
      <c r="G18" s="134" t="s">
        <v>5</v>
      </c>
      <c r="H18" s="123" t="str">
        <f>'2021原案'!K50</f>
        <v>白虎隊</v>
      </c>
      <c r="I18" s="35" t="s">
        <v>19</v>
      </c>
      <c r="J18" s="135" t="str">
        <f>F17</f>
        <v>MTCO</v>
      </c>
      <c r="K18" s="34"/>
      <c r="M18" s="36"/>
      <c r="N18" s="6"/>
      <c r="O18" s="142"/>
      <c r="P18" s="141"/>
      <c r="Q18" s="157"/>
      <c r="R18" s="32"/>
      <c r="U18" s="116"/>
      <c r="W18" s="20"/>
    </row>
    <row r="19" spans="1:23" ht="14.25" customHeight="1">
      <c r="A19" s="15"/>
      <c r="B19" s="105">
        <f>B5+3</f>
        <v>4</v>
      </c>
      <c r="C19" s="316" t="s">
        <v>21</v>
      </c>
      <c r="D19" s="324" t="str">
        <f>J19</f>
        <v>FC　Aguilas</v>
      </c>
      <c r="E19" s="113">
        <v>0.3888888888888889</v>
      </c>
      <c r="F19" s="94" t="str">
        <f>'2021原案'!K44</f>
        <v>MTCO</v>
      </c>
      <c r="G19" s="133" t="s">
        <v>5</v>
      </c>
      <c r="H19" s="94" t="str">
        <f>'2021原案'!K38</f>
        <v>蹴友会</v>
      </c>
      <c r="I19" s="39"/>
      <c r="J19" s="145" t="str">
        <f>H20</f>
        <v>FC　Aguilas</v>
      </c>
      <c r="K19" s="34" t="s">
        <v>118</v>
      </c>
      <c r="N19" s="6"/>
      <c r="O19" s="6"/>
      <c r="P19" s="141"/>
      <c r="Q19" s="157"/>
      <c r="R19" s="32"/>
      <c r="U19" s="117"/>
      <c r="W19" s="20"/>
    </row>
    <row r="20" spans="1:23" ht="14.25" customHeight="1">
      <c r="A20" s="15"/>
      <c r="B20" s="106"/>
      <c r="C20" s="317"/>
      <c r="D20" s="325"/>
      <c r="E20" s="114">
        <v>0.46527777777777773</v>
      </c>
      <c r="F20" s="95" t="str">
        <f>'2021原案'!K25</f>
        <v>吉野クラブ</v>
      </c>
      <c r="G20" s="131" t="s">
        <v>5</v>
      </c>
      <c r="H20" s="95" t="str">
        <f>'2021原案'!K74</f>
        <v>FC　Aguilas</v>
      </c>
      <c r="I20" s="39"/>
      <c r="J20" s="146" t="str">
        <f>H21</f>
        <v>徳島大学サッカー部</v>
      </c>
      <c r="K20" s="34" t="s">
        <v>7</v>
      </c>
      <c r="N20" s="6"/>
      <c r="O20" s="142"/>
      <c r="P20" s="141"/>
      <c r="Q20" s="157"/>
      <c r="R20" s="32"/>
      <c r="U20" s="116"/>
      <c r="W20" s="20"/>
    </row>
    <row r="21" spans="1:23" ht="14.25" customHeight="1">
      <c r="A21" s="15"/>
      <c r="B21" s="319">
        <v>44430</v>
      </c>
      <c r="C21" s="317"/>
      <c r="D21" s="325"/>
      <c r="E21" s="114">
        <v>0.54166666666666663</v>
      </c>
      <c r="F21" s="95" t="str">
        <f>'2021原案'!K50</f>
        <v>白虎隊</v>
      </c>
      <c r="G21" s="131" t="s">
        <v>5</v>
      </c>
      <c r="H21" s="95" t="str">
        <f>'2021原案'!K68</f>
        <v>徳島大学サッカー部</v>
      </c>
      <c r="I21" s="33"/>
      <c r="J21" s="147" t="str">
        <f>H22</f>
        <v>イエローモンキーズ</v>
      </c>
      <c r="K21" s="34"/>
      <c r="N21" s="6"/>
      <c r="O21" s="142"/>
      <c r="P21" s="141"/>
      <c r="Q21" s="157"/>
      <c r="R21" s="32"/>
      <c r="T21" s="20"/>
      <c r="U21" s="117"/>
      <c r="W21" s="20"/>
    </row>
    <row r="22" spans="1:23" ht="14.25" customHeight="1">
      <c r="A22" s="15"/>
      <c r="B22" s="319"/>
      <c r="C22" s="317"/>
      <c r="D22" s="325"/>
      <c r="E22" s="114">
        <v>0.61805555555555558</v>
      </c>
      <c r="F22" s="124" t="str">
        <f>'2021原案'!K56</f>
        <v>ＦＣ暁</v>
      </c>
      <c r="G22" s="133" t="s">
        <v>5</v>
      </c>
      <c r="H22" s="95" t="str">
        <f>'2021原案'!K32</f>
        <v>イエローモンキーズ</v>
      </c>
      <c r="I22" s="33"/>
      <c r="J22" s="146" t="str">
        <f>H23</f>
        <v>徳大医学部サッカー部</v>
      </c>
      <c r="K22" s="34"/>
      <c r="N22" s="6"/>
      <c r="O22" s="6"/>
      <c r="P22" s="141"/>
      <c r="Q22" s="157"/>
      <c r="R22" s="32"/>
      <c r="T22" s="20"/>
      <c r="U22" s="116"/>
      <c r="W22" s="20"/>
    </row>
    <row r="23" spans="1:23" ht="14.25" customHeight="1">
      <c r="A23" s="15"/>
      <c r="B23" s="107"/>
      <c r="C23" s="317"/>
      <c r="D23" s="325"/>
      <c r="E23" s="114">
        <v>0.69444444444444453</v>
      </c>
      <c r="F23" s="95" t="str">
        <f>'2021原案'!K7</f>
        <v>F.C.UNITY</v>
      </c>
      <c r="G23" s="131" t="s">
        <v>5</v>
      </c>
      <c r="H23" s="95" t="str">
        <f>'2021原案'!K62</f>
        <v>徳大医学部サッカー部</v>
      </c>
      <c r="I23" s="39"/>
      <c r="J23" s="132" t="str">
        <f>H24</f>
        <v>N.J</v>
      </c>
      <c r="K23" s="10"/>
      <c r="M23" s="36"/>
      <c r="N23" s="42"/>
      <c r="O23" s="142"/>
      <c r="P23" s="141"/>
      <c r="Q23" s="42"/>
      <c r="R23" s="32"/>
      <c r="T23" s="20"/>
      <c r="U23" s="116"/>
      <c r="W23" s="84"/>
    </row>
    <row r="24" spans="1:23" ht="14.25" customHeight="1">
      <c r="A24" s="15"/>
      <c r="B24" s="108"/>
      <c r="C24" s="318"/>
      <c r="D24" s="326"/>
      <c r="E24" s="115">
        <v>0.77083333333333337</v>
      </c>
      <c r="F24" s="123" t="str">
        <f>'2021原案'!K19</f>
        <v>ＦＣ ＮARUTO</v>
      </c>
      <c r="G24" s="134" t="s">
        <v>5</v>
      </c>
      <c r="H24" s="123" t="str">
        <f>'2021原案'!K13</f>
        <v>N.J</v>
      </c>
      <c r="I24" s="35" t="s">
        <v>19</v>
      </c>
      <c r="J24" s="135" t="str">
        <f>F23</f>
        <v>F.C.UNITY</v>
      </c>
      <c r="K24" s="34"/>
      <c r="M24" s="36"/>
      <c r="N24" s="6"/>
      <c r="O24" s="6"/>
      <c r="P24" s="157"/>
      <c r="Q24" s="32"/>
      <c r="R24" s="20"/>
      <c r="T24" s="116"/>
      <c r="V24" s="20"/>
      <c r="W24" s="20"/>
    </row>
    <row r="25" spans="1:23" ht="14.25" customHeight="1">
      <c r="A25" s="15"/>
      <c r="B25" s="105" t="s">
        <v>94</v>
      </c>
      <c r="C25" s="339" t="s">
        <v>91</v>
      </c>
      <c r="D25" s="324" t="str">
        <f>J25</f>
        <v>白虎隊</v>
      </c>
      <c r="E25" s="149">
        <v>0.59027777777777779</v>
      </c>
      <c r="F25" s="95" t="str">
        <f>'2021原案'!K7</f>
        <v>F.C.UNITY</v>
      </c>
      <c r="G25" s="133" t="s">
        <v>5</v>
      </c>
      <c r="H25" s="95" t="str">
        <f>'2021原案'!K19</f>
        <v>ＦＣ ＮARUTO</v>
      </c>
      <c r="I25" s="30"/>
      <c r="J25" s="132" t="str">
        <f>H26</f>
        <v>白虎隊</v>
      </c>
      <c r="K25" s="34" t="s">
        <v>6</v>
      </c>
      <c r="N25" s="6"/>
      <c r="O25" s="148"/>
      <c r="P25" s="157"/>
      <c r="Q25" s="32"/>
      <c r="R25" s="20"/>
      <c r="T25" s="116"/>
      <c r="V25" s="20"/>
      <c r="W25" s="20"/>
    </row>
    <row r="26" spans="1:23" ht="14.25" customHeight="1">
      <c r="A26" s="15"/>
      <c r="B26" s="150">
        <v>44437</v>
      </c>
      <c r="C26" s="340"/>
      <c r="D26" s="326"/>
      <c r="E26" s="115">
        <v>0.66666666666666663</v>
      </c>
      <c r="F26" s="95" t="str">
        <f>'2021原案'!K62</f>
        <v>徳大医学部サッカー部</v>
      </c>
      <c r="G26" s="131" t="s">
        <v>5</v>
      </c>
      <c r="H26" s="95" t="str">
        <f>'2021原案'!K50</f>
        <v>白虎隊</v>
      </c>
      <c r="I26" s="35" t="s">
        <v>19</v>
      </c>
      <c r="J26" s="135" t="str">
        <f>F25</f>
        <v>F.C.UNITY</v>
      </c>
      <c r="K26" s="34" t="s">
        <v>22</v>
      </c>
      <c r="N26" s="6"/>
      <c r="O26" s="148"/>
      <c r="P26" s="157"/>
      <c r="Q26" s="32"/>
      <c r="R26" s="20"/>
      <c r="T26" s="116"/>
      <c r="V26" s="20"/>
      <c r="W26" s="20"/>
    </row>
    <row r="27" spans="1:23" ht="14.25" customHeight="1">
      <c r="A27" s="15"/>
      <c r="B27" s="345">
        <v>44441</v>
      </c>
      <c r="C27" s="355" t="s">
        <v>103</v>
      </c>
      <c r="D27" s="356"/>
      <c r="E27" s="347" t="s">
        <v>24</v>
      </c>
      <c r="F27" s="349" t="s">
        <v>40</v>
      </c>
      <c r="G27" s="350"/>
      <c r="H27" s="351"/>
      <c r="I27" s="341" t="s">
        <v>8</v>
      </c>
      <c r="J27" s="342"/>
      <c r="K27" s="34"/>
      <c r="M27" s="36"/>
      <c r="N27" s="6"/>
      <c r="O27" s="6"/>
      <c r="P27" s="157"/>
      <c r="Q27" s="32"/>
      <c r="R27" s="20"/>
      <c r="T27" s="116"/>
      <c r="V27" s="20"/>
      <c r="W27" s="20"/>
    </row>
    <row r="28" spans="1:23" ht="14.25" customHeight="1">
      <c r="A28" s="15"/>
      <c r="B28" s="346"/>
      <c r="C28" s="357"/>
      <c r="D28" s="358"/>
      <c r="E28" s="348"/>
      <c r="F28" s="352"/>
      <c r="G28" s="353"/>
      <c r="H28" s="354"/>
      <c r="I28" s="343"/>
      <c r="J28" s="344"/>
      <c r="K28" s="41"/>
      <c r="M28" s="36"/>
      <c r="N28" s="155"/>
      <c r="O28" s="156"/>
      <c r="P28" s="155"/>
      <c r="Q28" s="32"/>
      <c r="R28" s="20"/>
      <c r="T28" s="116"/>
      <c r="V28" s="20"/>
      <c r="W28" s="20"/>
    </row>
    <row r="29" spans="1:23" ht="14.25" customHeight="1">
      <c r="A29" s="15"/>
      <c r="B29" s="105">
        <f>B5+4</f>
        <v>5</v>
      </c>
      <c r="C29" s="316" t="s">
        <v>21</v>
      </c>
      <c r="D29" s="324" t="str">
        <f>J29</f>
        <v>N.J</v>
      </c>
      <c r="E29" s="113">
        <v>0.3888888888888889</v>
      </c>
      <c r="F29" s="94" t="s">
        <v>116</v>
      </c>
      <c r="G29" s="133" t="s">
        <v>36</v>
      </c>
      <c r="H29" s="94" t="s">
        <v>114</v>
      </c>
      <c r="I29" s="39"/>
      <c r="J29" s="145" t="str">
        <f>H30</f>
        <v>N.J</v>
      </c>
      <c r="K29" s="34"/>
      <c r="N29" s="6"/>
      <c r="O29" s="148"/>
      <c r="P29" s="157"/>
      <c r="Q29" s="32"/>
      <c r="R29" s="20"/>
      <c r="T29" s="116"/>
      <c r="V29" s="20"/>
      <c r="W29" s="20"/>
    </row>
    <row r="30" spans="1:23" ht="14.25" customHeight="1">
      <c r="A30" s="15"/>
      <c r="B30" s="106"/>
      <c r="C30" s="317"/>
      <c r="D30" s="325"/>
      <c r="E30" s="114">
        <v>0.46527777777777773</v>
      </c>
      <c r="F30" s="95" t="str">
        <f>'2021原案'!K7</f>
        <v>F.C.UNITY</v>
      </c>
      <c r="G30" s="131" t="s">
        <v>5</v>
      </c>
      <c r="H30" s="95" t="str">
        <f>'2021原案'!K13</f>
        <v>N.J</v>
      </c>
      <c r="I30" s="39"/>
      <c r="J30" s="146" t="str">
        <f>H31</f>
        <v>MTCO</v>
      </c>
      <c r="K30" s="34"/>
      <c r="M30" s="36"/>
      <c r="N30" s="42"/>
      <c r="O30" s="148"/>
      <c r="P30" s="157"/>
      <c r="Q30" s="32"/>
      <c r="R30" s="20"/>
      <c r="T30" s="117"/>
      <c r="U30" s="73"/>
      <c r="V30" s="20"/>
      <c r="W30" s="20"/>
    </row>
    <row r="31" spans="1:23" ht="14.25" customHeight="1">
      <c r="A31" s="15"/>
      <c r="B31" s="319">
        <v>44451</v>
      </c>
      <c r="C31" s="317"/>
      <c r="D31" s="325"/>
      <c r="E31" s="114">
        <v>0.54166666666666663</v>
      </c>
      <c r="F31" s="95" t="str">
        <f>'2021原案'!K50</f>
        <v>白虎隊</v>
      </c>
      <c r="G31" s="131" t="s">
        <v>5</v>
      </c>
      <c r="H31" s="95" t="str">
        <f>'2021原案'!K44</f>
        <v>MTCO</v>
      </c>
      <c r="I31" s="33"/>
      <c r="J31" s="147" t="str">
        <f>H32</f>
        <v>ＦＣ暁</v>
      </c>
      <c r="K31" s="34" t="s">
        <v>104</v>
      </c>
      <c r="M31" s="36"/>
      <c r="N31" s="42"/>
      <c r="O31" s="141"/>
      <c r="P31" s="157"/>
      <c r="Q31" s="32"/>
      <c r="R31" s="20"/>
      <c r="T31" s="116"/>
      <c r="V31" s="20"/>
      <c r="W31" s="20"/>
    </row>
    <row r="32" spans="1:23" ht="14.25" customHeight="1">
      <c r="A32" s="15"/>
      <c r="B32" s="319"/>
      <c r="C32" s="317"/>
      <c r="D32" s="325"/>
      <c r="E32" s="114">
        <v>0.61805555555555558</v>
      </c>
      <c r="F32" s="124" t="str">
        <f>'2021原案'!K68</f>
        <v>徳島大学サッカー部</v>
      </c>
      <c r="G32" s="131" t="s">
        <v>5</v>
      </c>
      <c r="H32" s="124" t="str">
        <f>'2021原案'!K56</f>
        <v>ＦＣ暁</v>
      </c>
      <c r="I32" s="33"/>
      <c r="J32" s="146" t="str">
        <f>H33</f>
        <v>ＦＣ ＮARUTO</v>
      </c>
      <c r="K32" s="34" t="s">
        <v>27</v>
      </c>
      <c r="M32" s="48"/>
      <c r="N32" s="42"/>
      <c r="O32" s="142"/>
      <c r="P32" s="141"/>
      <c r="Q32" s="157"/>
      <c r="R32" s="20"/>
      <c r="T32" s="116"/>
      <c r="V32" s="20"/>
      <c r="W32" s="20"/>
    </row>
    <row r="33" spans="1:23" ht="14.25" customHeight="1">
      <c r="A33" s="15"/>
      <c r="B33" s="107"/>
      <c r="C33" s="317"/>
      <c r="D33" s="325"/>
      <c r="E33" s="114">
        <v>0.69444444444444453</v>
      </c>
      <c r="F33" s="95" t="s">
        <v>117</v>
      </c>
      <c r="G33" s="131" t="s">
        <v>5</v>
      </c>
      <c r="H33" s="95" t="s">
        <v>51</v>
      </c>
      <c r="I33" s="39"/>
      <c r="J33" s="132" t="str">
        <f>H34</f>
        <v>徳大医学部サッカー部</v>
      </c>
      <c r="K33" s="34"/>
      <c r="M33" s="36"/>
      <c r="N33" s="42"/>
      <c r="O33" s="142"/>
      <c r="P33" s="141"/>
      <c r="Q33" s="157"/>
      <c r="R33" s="20"/>
      <c r="T33" s="116"/>
      <c r="V33" s="20"/>
      <c r="W33" s="20"/>
    </row>
    <row r="34" spans="1:23" ht="14.25" customHeight="1">
      <c r="A34" s="15"/>
      <c r="B34" s="108"/>
      <c r="C34" s="318"/>
      <c r="D34" s="326"/>
      <c r="E34" s="115">
        <v>0.77083333333333337</v>
      </c>
      <c r="F34" s="123" t="str">
        <f>'2021原案'!K32</f>
        <v>イエローモンキーズ</v>
      </c>
      <c r="G34" s="134" t="s">
        <v>36</v>
      </c>
      <c r="H34" s="123" t="str">
        <f>'2021原案'!K62</f>
        <v>徳大医学部サッカー部</v>
      </c>
      <c r="I34" s="35" t="s">
        <v>19</v>
      </c>
      <c r="J34" s="135" t="str">
        <f>F33</f>
        <v>吉野クラブ</v>
      </c>
      <c r="K34" s="41"/>
      <c r="M34" s="36"/>
      <c r="N34" s="42"/>
      <c r="O34" s="42"/>
      <c r="P34" s="141"/>
      <c r="Q34" s="157"/>
      <c r="R34" s="20"/>
      <c r="T34" s="116"/>
      <c r="V34" s="20"/>
      <c r="W34" s="20"/>
    </row>
    <row r="35" spans="1:23" ht="14.25" customHeight="1">
      <c r="A35" s="15"/>
      <c r="B35" s="105" t="s">
        <v>95</v>
      </c>
      <c r="C35" s="337" t="s">
        <v>93</v>
      </c>
      <c r="D35" s="324" t="str">
        <f>J35</f>
        <v>吉野クラブ</v>
      </c>
      <c r="E35" s="113">
        <v>0.71527777777777779</v>
      </c>
      <c r="F35" s="153" t="str">
        <f>'2021原案'!K38</f>
        <v>蹴友会</v>
      </c>
      <c r="G35" s="154" t="s">
        <v>5</v>
      </c>
      <c r="H35" s="153" t="str">
        <f>'2021原案'!K32</f>
        <v>イエローモンキーズ</v>
      </c>
      <c r="I35" s="30"/>
      <c r="J35" s="132" t="str">
        <f>H36</f>
        <v>吉野クラブ</v>
      </c>
      <c r="K35" s="34"/>
      <c r="N35" s="42"/>
      <c r="O35" s="42"/>
      <c r="P35" s="141"/>
      <c r="Q35" s="157"/>
      <c r="R35" s="20"/>
      <c r="T35" s="116"/>
      <c r="V35" s="20"/>
      <c r="W35" s="20"/>
    </row>
    <row r="36" spans="1:23" ht="14.25" customHeight="1">
      <c r="A36" s="15"/>
      <c r="B36" s="150">
        <v>44465</v>
      </c>
      <c r="C36" s="338"/>
      <c r="D36" s="326"/>
      <c r="E36" s="115">
        <v>0.79166666666666663</v>
      </c>
      <c r="F36" s="124" t="str">
        <f>'2021原案'!K13</f>
        <v>N.J</v>
      </c>
      <c r="G36" s="152" t="s">
        <v>5</v>
      </c>
      <c r="H36" s="124" t="str">
        <f>'2021原案'!K25</f>
        <v>吉野クラブ</v>
      </c>
      <c r="I36" s="35" t="s">
        <v>19</v>
      </c>
      <c r="J36" s="135" t="str">
        <f>F35</f>
        <v>蹴友会</v>
      </c>
      <c r="K36" s="34"/>
      <c r="N36" s="42"/>
      <c r="O36" s="42"/>
      <c r="P36" s="141"/>
      <c r="Q36" s="157"/>
      <c r="R36" s="20"/>
      <c r="T36" s="117"/>
      <c r="U36" s="120"/>
      <c r="V36" s="20"/>
      <c r="W36" s="20"/>
    </row>
    <row r="37" spans="1:23" ht="14.25" customHeight="1">
      <c r="A37" s="15"/>
      <c r="B37" s="105" t="s">
        <v>96</v>
      </c>
      <c r="C37" s="339" t="s">
        <v>91</v>
      </c>
      <c r="D37" s="324" t="str">
        <f>J37</f>
        <v>徳島大学サッカー部</v>
      </c>
      <c r="E37" s="149">
        <v>0.59027777777777779</v>
      </c>
      <c r="F37" s="94" t="s">
        <v>111</v>
      </c>
      <c r="G37" s="133" t="s">
        <v>5</v>
      </c>
      <c r="H37" s="94" t="s">
        <v>104</v>
      </c>
      <c r="I37" s="30"/>
      <c r="J37" s="132" t="str">
        <f>H38</f>
        <v>徳島大学サッカー部</v>
      </c>
      <c r="K37" s="34" t="s">
        <v>38</v>
      </c>
      <c r="N37" s="42"/>
      <c r="O37" s="144"/>
      <c r="P37" s="141"/>
      <c r="Q37" s="157"/>
      <c r="R37" s="20"/>
      <c r="T37" s="116"/>
      <c r="V37" s="20"/>
      <c r="W37" s="20"/>
    </row>
    <row r="38" spans="1:23" ht="14.25" customHeight="1">
      <c r="A38" s="15"/>
      <c r="B38" s="319">
        <v>44479</v>
      </c>
      <c r="C38" s="340"/>
      <c r="D38" s="326"/>
      <c r="E38" s="115">
        <v>0.66666666666666663</v>
      </c>
      <c r="F38" s="123" t="str">
        <f>'2021原案'!K19</f>
        <v>ＦＣ ＮARUTO</v>
      </c>
      <c r="G38" s="134" t="s">
        <v>5</v>
      </c>
      <c r="H38" s="123" t="str">
        <f>'2021原案'!K68</f>
        <v>徳島大学サッカー部</v>
      </c>
      <c r="I38" s="35" t="s">
        <v>19</v>
      </c>
      <c r="J38" s="135" t="str">
        <f>F37</f>
        <v>吉野クラブ</v>
      </c>
      <c r="K38" s="34" t="s">
        <v>39</v>
      </c>
      <c r="N38" s="42"/>
      <c r="O38" s="42"/>
      <c r="P38" s="141"/>
      <c r="Q38" s="157"/>
      <c r="R38" s="20"/>
      <c r="T38" s="116"/>
      <c r="V38" s="20"/>
      <c r="W38" s="20"/>
    </row>
    <row r="39" spans="1:23" ht="14.25" customHeight="1">
      <c r="A39" s="15"/>
      <c r="B39" s="319"/>
      <c r="C39" s="337" t="s">
        <v>93</v>
      </c>
      <c r="D39" s="324" t="str">
        <f>J39</f>
        <v>蹴友会</v>
      </c>
      <c r="E39" s="113">
        <v>0.71527777777777779</v>
      </c>
      <c r="F39" s="124" t="s">
        <v>110</v>
      </c>
      <c r="G39" s="133" t="s">
        <v>5</v>
      </c>
      <c r="H39" s="124" t="s">
        <v>105</v>
      </c>
      <c r="I39" s="30"/>
      <c r="J39" s="132" t="str">
        <f>H40</f>
        <v>蹴友会</v>
      </c>
      <c r="K39" s="34"/>
      <c r="M39" s="36"/>
      <c r="N39" s="42"/>
      <c r="O39" s="6"/>
      <c r="P39" s="141"/>
      <c r="Q39" s="157"/>
      <c r="R39" s="20"/>
      <c r="T39" s="116"/>
      <c r="V39" s="20"/>
      <c r="W39" s="20"/>
    </row>
    <row r="40" spans="1:23" ht="14.25" customHeight="1">
      <c r="A40" s="15"/>
      <c r="B40" s="151"/>
      <c r="C40" s="338"/>
      <c r="D40" s="326"/>
      <c r="E40" s="115">
        <v>0.79166666666666663</v>
      </c>
      <c r="F40" s="123" t="str">
        <f>'2021原案'!K50</f>
        <v>白虎隊</v>
      </c>
      <c r="G40" s="134" t="s">
        <v>5</v>
      </c>
      <c r="H40" s="123" t="str">
        <f>'2021原案'!K38</f>
        <v>蹴友会</v>
      </c>
      <c r="I40" s="35" t="s">
        <v>19</v>
      </c>
      <c r="J40" s="135" t="str">
        <f>F39</f>
        <v>F.C.UNITY</v>
      </c>
      <c r="K40" s="41"/>
      <c r="M40" s="36"/>
      <c r="N40" s="42"/>
      <c r="O40" s="6"/>
      <c r="P40" s="141"/>
      <c r="Q40" s="157"/>
      <c r="R40" s="20"/>
      <c r="T40" s="116"/>
      <c r="V40" s="20"/>
      <c r="W40" s="20"/>
    </row>
    <row r="41" spans="1:23" ht="14.25" customHeight="1">
      <c r="A41" s="15"/>
      <c r="B41" s="105" t="s">
        <v>97</v>
      </c>
      <c r="C41" s="337" t="s">
        <v>93</v>
      </c>
      <c r="D41" s="324" t="str">
        <f>J41</f>
        <v>MTCO</v>
      </c>
      <c r="E41" s="113">
        <v>0.63194444444444442</v>
      </c>
      <c r="F41" s="124" t="s">
        <v>88</v>
      </c>
      <c r="G41" s="133" t="s">
        <v>5</v>
      </c>
      <c r="H41" s="124" t="s">
        <v>59</v>
      </c>
      <c r="I41" s="30"/>
      <c r="J41" s="132" t="str">
        <f>H42</f>
        <v>MTCO</v>
      </c>
      <c r="K41" s="10"/>
      <c r="M41" s="36"/>
      <c r="N41" s="42"/>
      <c r="O41" s="6"/>
      <c r="P41" s="141"/>
      <c r="Q41" s="157"/>
      <c r="R41" s="20"/>
      <c r="T41" s="116"/>
      <c r="V41" s="20"/>
      <c r="W41" s="20"/>
    </row>
    <row r="42" spans="1:23" ht="14.25" customHeight="1">
      <c r="A42" s="15"/>
      <c r="B42" s="150">
        <v>44486</v>
      </c>
      <c r="C42" s="338"/>
      <c r="D42" s="326"/>
      <c r="E42" s="115">
        <v>0.70833333333333337</v>
      </c>
      <c r="F42" s="123" t="str">
        <f>'2021原案'!K62</f>
        <v>徳大医学部サッカー部</v>
      </c>
      <c r="G42" s="134" t="s">
        <v>5</v>
      </c>
      <c r="H42" s="123" t="str">
        <f>'2021原案'!K44</f>
        <v>MTCO</v>
      </c>
      <c r="I42" s="35" t="s">
        <v>19</v>
      </c>
      <c r="J42" s="135" t="str">
        <f>F41</f>
        <v>FC　Aguilas</v>
      </c>
      <c r="K42" s="34"/>
      <c r="N42" s="42"/>
      <c r="O42" s="6"/>
      <c r="P42" s="141"/>
      <c r="Q42" s="157"/>
      <c r="R42" s="20"/>
      <c r="T42" s="116"/>
      <c r="U42" s="119"/>
      <c r="V42" s="20"/>
      <c r="W42" s="20"/>
    </row>
    <row r="43" spans="1:23" ht="14.25" customHeight="1">
      <c r="A43" s="15"/>
      <c r="B43" s="105" t="s">
        <v>98</v>
      </c>
      <c r="C43" s="316" t="s">
        <v>21</v>
      </c>
      <c r="D43" s="324" t="str">
        <f>J43</f>
        <v>FC　Aguilas</v>
      </c>
      <c r="E43" s="113">
        <v>0.3888888888888889</v>
      </c>
      <c r="F43" s="124" t="str">
        <f>'2021原案'!K38</f>
        <v>蹴友会</v>
      </c>
      <c r="G43" s="133" t="s">
        <v>5</v>
      </c>
      <c r="H43" s="124" t="str">
        <f>'2021原案'!K7</f>
        <v>F.C.UNITY</v>
      </c>
      <c r="I43" s="33"/>
      <c r="J43" s="145" t="str">
        <f>H44</f>
        <v>FC　Aguilas</v>
      </c>
      <c r="K43" s="129" t="s">
        <v>42</v>
      </c>
      <c r="N43" s="42"/>
      <c r="O43" s="6"/>
      <c r="P43" s="141"/>
      <c r="Q43" s="157"/>
      <c r="R43" s="20"/>
      <c r="T43" s="116"/>
      <c r="U43" s="89"/>
      <c r="V43" s="20"/>
      <c r="W43" s="20"/>
    </row>
    <row r="44" spans="1:23" ht="14.25" customHeight="1">
      <c r="A44" s="15"/>
      <c r="B44" s="106"/>
      <c r="C44" s="317"/>
      <c r="D44" s="325"/>
      <c r="E44" s="114">
        <v>0.46527777777777773</v>
      </c>
      <c r="F44" s="124" t="str">
        <f>'2021原案'!K19</f>
        <v>ＦＣ ＮARUTO</v>
      </c>
      <c r="G44" s="133" t="s">
        <v>5</v>
      </c>
      <c r="H44" s="124" t="str">
        <f>'2021原案'!K74</f>
        <v>FC　Aguilas</v>
      </c>
      <c r="I44" s="33"/>
      <c r="J44" s="146" t="str">
        <f>H45</f>
        <v>ＦＣ暁</v>
      </c>
      <c r="K44" s="34" t="s">
        <v>87</v>
      </c>
      <c r="N44" s="42"/>
      <c r="O44" s="141"/>
      <c r="P44" s="157"/>
      <c r="Q44" s="32"/>
      <c r="R44" s="20"/>
      <c r="T44" s="116"/>
      <c r="V44" s="20"/>
      <c r="W44" s="20"/>
    </row>
    <row r="45" spans="1:23" ht="14.25" customHeight="1">
      <c r="A45" s="15"/>
      <c r="B45" s="319">
        <v>44493</v>
      </c>
      <c r="C45" s="317"/>
      <c r="D45" s="325"/>
      <c r="E45" s="114">
        <v>0.54166666666666663</v>
      </c>
      <c r="F45" s="124" t="str">
        <f>'2021原案'!K62</f>
        <v>徳大医学部サッカー部</v>
      </c>
      <c r="G45" s="131" t="s">
        <v>5</v>
      </c>
      <c r="H45" s="95" t="str">
        <f>'2021原案'!K56</f>
        <v>ＦＣ暁</v>
      </c>
      <c r="I45" s="33"/>
      <c r="J45" s="147" t="str">
        <f>H46</f>
        <v>白虎隊</v>
      </c>
      <c r="K45" s="34"/>
      <c r="M45" s="36"/>
      <c r="N45" s="42"/>
      <c r="O45" s="141"/>
      <c r="P45" s="157"/>
      <c r="Q45" s="32"/>
      <c r="R45" s="20"/>
      <c r="T45" s="116"/>
      <c r="V45" s="20"/>
      <c r="W45" s="20"/>
    </row>
    <row r="46" spans="1:23" ht="14.25" customHeight="1">
      <c r="A46" s="15"/>
      <c r="B46" s="319"/>
      <c r="C46" s="317"/>
      <c r="D46" s="325"/>
      <c r="E46" s="114">
        <v>0.61805555555555558</v>
      </c>
      <c r="F46" s="124" t="str">
        <f>'2021原案'!K13</f>
        <v>N.J</v>
      </c>
      <c r="G46" s="133" t="s">
        <v>5</v>
      </c>
      <c r="H46" s="124" t="str">
        <f>'2021原案'!K50</f>
        <v>白虎隊</v>
      </c>
      <c r="I46" s="39"/>
      <c r="J46" s="146" t="str">
        <f>H47</f>
        <v>MTCO</v>
      </c>
      <c r="K46" s="41"/>
      <c r="M46" s="36"/>
      <c r="N46" s="42"/>
      <c r="O46" s="141"/>
      <c r="P46" s="157"/>
      <c r="Q46" s="32"/>
      <c r="R46" s="20"/>
      <c r="T46" s="116"/>
      <c r="V46" s="20"/>
      <c r="W46" s="20"/>
    </row>
    <row r="47" spans="1:23" ht="14.25" customHeight="1">
      <c r="A47" s="15"/>
      <c r="B47" s="107"/>
      <c r="C47" s="317"/>
      <c r="D47" s="325"/>
      <c r="E47" s="114">
        <v>0.69444444444444453</v>
      </c>
      <c r="F47" s="95" t="str">
        <f>'2021原案'!K32</f>
        <v>イエローモンキーズ</v>
      </c>
      <c r="G47" s="131" t="s">
        <v>5</v>
      </c>
      <c r="H47" s="95" t="str">
        <f>'2021原案'!K44</f>
        <v>MTCO</v>
      </c>
      <c r="I47" s="49"/>
      <c r="J47" s="132" t="str">
        <f>H48</f>
        <v>徳島大学サッカー部</v>
      </c>
      <c r="K47" s="10"/>
      <c r="M47" s="36"/>
      <c r="N47" s="42"/>
      <c r="O47" s="141"/>
      <c r="P47" s="157"/>
      <c r="Q47" s="32"/>
      <c r="R47" s="20"/>
      <c r="T47" s="117"/>
      <c r="V47" s="20"/>
      <c r="W47" s="20"/>
    </row>
    <row r="48" spans="1:23" ht="14.25" customHeight="1">
      <c r="A48" s="15"/>
      <c r="B48" s="108"/>
      <c r="C48" s="318"/>
      <c r="D48" s="326"/>
      <c r="E48" s="115">
        <v>0.77083333333333337</v>
      </c>
      <c r="F48" s="123" t="str">
        <f>'2021原案'!K25</f>
        <v>吉野クラブ</v>
      </c>
      <c r="G48" s="134" t="s">
        <v>5</v>
      </c>
      <c r="H48" s="123" t="str">
        <f>'2021原案'!K68</f>
        <v>徳島大学サッカー部</v>
      </c>
      <c r="I48" s="112" t="s">
        <v>19</v>
      </c>
      <c r="J48" s="135" t="str">
        <f>F47</f>
        <v>イエローモンキーズ</v>
      </c>
      <c r="K48" s="34"/>
      <c r="M48" s="36"/>
      <c r="N48" s="42"/>
      <c r="O48" s="148"/>
      <c r="P48" s="157"/>
      <c r="Q48" s="32"/>
      <c r="R48" s="20"/>
      <c r="T48" s="116"/>
      <c r="V48" s="20"/>
      <c r="W48" s="20"/>
    </row>
    <row r="49" spans="1:23" ht="14.25" customHeight="1">
      <c r="A49" s="15"/>
      <c r="B49" s="105" t="s">
        <v>99</v>
      </c>
      <c r="C49" s="316" t="s">
        <v>21</v>
      </c>
      <c r="D49" s="324" t="str">
        <f>J49</f>
        <v>吉野クラブ</v>
      </c>
      <c r="E49" s="113">
        <v>0.3888888888888889</v>
      </c>
      <c r="F49" s="95" t="str">
        <f>'2021原案'!K19</f>
        <v>ＦＣ ＮARUTO</v>
      </c>
      <c r="G49" s="131" t="s">
        <v>5</v>
      </c>
      <c r="H49" s="95" t="str">
        <f>'2021原案'!K32</f>
        <v>イエローモンキーズ</v>
      </c>
      <c r="I49" s="39"/>
      <c r="J49" s="145" t="str">
        <f>H50</f>
        <v>吉野クラブ</v>
      </c>
      <c r="K49" s="34" t="s">
        <v>50</v>
      </c>
      <c r="M49" s="36"/>
      <c r="N49" s="42"/>
      <c r="O49" s="142"/>
      <c r="P49" s="157"/>
      <c r="Q49" s="32"/>
      <c r="R49" s="20"/>
      <c r="T49" s="116"/>
      <c r="V49" s="20"/>
      <c r="W49" s="20"/>
    </row>
    <row r="50" spans="1:23" ht="14.25" customHeight="1">
      <c r="A50" s="15"/>
      <c r="B50" s="106"/>
      <c r="C50" s="330"/>
      <c r="D50" s="325"/>
      <c r="E50" s="114">
        <v>0.46527777777777773</v>
      </c>
      <c r="F50" s="124" t="str">
        <f>'2021原案'!K50</f>
        <v>白虎隊</v>
      </c>
      <c r="G50" s="131" t="s">
        <v>5</v>
      </c>
      <c r="H50" s="124" t="str">
        <f>'2021原案'!K25</f>
        <v>吉野クラブ</v>
      </c>
      <c r="I50" s="39"/>
      <c r="J50" s="146" t="str">
        <f>H51</f>
        <v>MTCO</v>
      </c>
      <c r="K50" s="34" t="s">
        <v>52</v>
      </c>
      <c r="M50" s="36"/>
      <c r="N50" s="42"/>
      <c r="O50" s="141"/>
      <c r="P50" s="157"/>
      <c r="Q50" s="32"/>
      <c r="R50" s="20"/>
      <c r="T50" s="116"/>
      <c r="V50" s="20"/>
      <c r="W50" s="20"/>
    </row>
    <row r="51" spans="1:23" ht="14.25" customHeight="1">
      <c r="A51" s="15"/>
      <c r="B51" s="319">
        <v>44500</v>
      </c>
      <c r="C51" s="330"/>
      <c r="D51" s="325"/>
      <c r="E51" s="114">
        <v>0.54166666666666663</v>
      </c>
      <c r="F51" s="95" t="s">
        <v>107</v>
      </c>
      <c r="G51" s="131" t="s">
        <v>5</v>
      </c>
      <c r="H51" s="124" t="s">
        <v>42</v>
      </c>
      <c r="I51" s="33"/>
      <c r="J51" s="147" t="str">
        <f>H52</f>
        <v>徳大医学部サッカー部</v>
      </c>
      <c r="K51" s="34"/>
      <c r="N51" s="38"/>
      <c r="O51" s="40"/>
      <c r="P51" s="43"/>
      <c r="Q51" s="32"/>
      <c r="R51" s="20"/>
      <c r="T51" s="116"/>
      <c r="V51" s="20"/>
      <c r="W51" s="20"/>
    </row>
    <row r="52" spans="1:23" ht="14.25" customHeight="1">
      <c r="A52" s="15"/>
      <c r="B52" s="319"/>
      <c r="C52" s="331"/>
      <c r="D52" s="326"/>
      <c r="E52" s="115">
        <v>0.61805555555555558</v>
      </c>
      <c r="F52" s="123" t="str">
        <f>'2021原案'!K13</f>
        <v>N.J</v>
      </c>
      <c r="G52" s="134" t="s">
        <v>5</v>
      </c>
      <c r="H52" s="123" t="str">
        <f>'2021原案'!K62</f>
        <v>徳大医学部サッカー部</v>
      </c>
      <c r="I52" s="35" t="s">
        <v>19</v>
      </c>
      <c r="J52" s="135" t="str">
        <f>F51</f>
        <v>徳島大学サッカー部</v>
      </c>
      <c r="K52" s="41"/>
      <c r="M52" s="36"/>
      <c r="N52" s="38"/>
      <c r="O52" s="40"/>
      <c r="P52" s="43"/>
      <c r="Q52" s="32"/>
      <c r="R52" s="20"/>
      <c r="T52" s="116"/>
      <c r="V52" s="20"/>
      <c r="W52" s="20"/>
    </row>
    <row r="53" spans="1:23" ht="14.25" customHeight="1">
      <c r="A53" s="15"/>
      <c r="B53" s="107"/>
      <c r="C53" s="339" t="s">
        <v>91</v>
      </c>
      <c r="D53" s="324" t="str">
        <f>J53</f>
        <v>蹴友会</v>
      </c>
      <c r="E53" s="149">
        <v>0.50694444444444442</v>
      </c>
      <c r="F53" s="124" t="s">
        <v>108</v>
      </c>
      <c r="G53" s="133" t="s">
        <v>5</v>
      </c>
      <c r="H53" s="124" t="s">
        <v>109</v>
      </c>
      <c r="I53" s="39"/>
      <c r="J53" s="132" t="str">
        <f>H54</f>
        <v>蹴友会</v>
      </c>
      <c r="K53" s="34"/>
      <c r="M53" s="36"/>
      <c r="N53" s="38"/>
      <c r="O53" s="40"/>
      <c r="P53" s="43"/>
      <c r="Q53" s="32"/>
      <c r="R53" s="20"/>
      <c r="T53" s="117"/>
      <c r="V53" s="20"/>
      <c r="W53" s="20"/>
    </row>
    <row r="54" spans="1:23" ht="14.25" customHeight="1">
      <c r="A54" s="15"/>
      <c r="B54" s="108"/>
      <c r="C54" s="340"/>
      <c r="D54" s="326"/>
      <c r="E54" s="115">
        <v>0.58333333333333337</v>
      </c>
      <c r="F54" s="123" t="str">
        <f>'2021原案'!K56</f>
        <v>ＦＣ暁</v>
      </c>
      <c r="G54" s="134" t="s">
        <v>5</v>
      </c>
      <c r="H54" s="123" t="str">
        <f>'2021原案'!K38</f>
        <v>蹴友会</v>
      </c>
      <c r="I54" s="35" t="s">
        <v>19</v>
      </c>
      <c r="J54" s="135" t="str">
        <f>F53</f>
        <v>FC　Aguilas</v>
      </c>
      <c r="K54" s="34"/>
      <c r="M54" s="36"/>
      <c r="N54" s="38"/>
      <c r="O54" s="40"/>
      <c r="P54" s="43"/>
      <c r="Q54" s="32"/>
      <c r="R54" s="20"/>
      <c r="T54" s="116"/>
      <c r="V54" s="20"/>
      <c r="W54" s="20"/>
    </row>
    <row r="55" spans="1:23" ht="14.25" customHeight="1">
      <c r="A55" s="15"/>
      <c r="B55" s="105" t="s">
        <v>100</v>
      </c>
      <c r="C55" s="316" t="s">
        <v>21</v>
      </c>
      <c r="D55" s="324" t="str">
        <f>J55</f>
        <v>ＦＣ ＮARUTO</v>
      </c>
      <c r="E55" s="113">
        <v>0.3888888888888889</v>
      </c>
      <c r="F55" s="124" t="str">
        <f>'2021原案'!K38</f>
        <v>蹴友会</v>
      </c>
      <c r="G55" s="133" t="s">
        <v>5</v>
      </c>
      <c r="H55" s="124" t="str">
        <f>'2021原案'!K68</f>
        <v>徳島大学サッカー部</v>
      </c>
      <c r="I55" s="39"/>
      <c r="J55" s="145" t="str">
        <f>H56</f>
        <v>ＦＣ ＮARUTO</v>
      </c>
      <c r="K55" s="34" t="s">
        <v>57</v>
      </c>
      <c r="M55" s="36"/>
      <c r="N55" s="38"/>
      <c r="O55" s="40"/>
      <c r="P55" s="43"/>
      <c r="Q55" s="32"/>
      <c r="R55" s="20"/>
      <c r="T55" s="116"/>
      <c r="V55" s="20"/>
      <c r="W55" s="20"/>
    </row>
    <row r="56" spans="1:23" ht="14.25" customHeight="1">
      <c r="A56" s="15"/>
      <c r="B56" s="106"/>
      <c r="C56" s="317"/>
      <c r="D56" s="325"/>
      <c r="E56" s="114">
        <v>0.46527777777777773</v>
      </c>
      <c r="F56" s="138" t="str">
        <f>'2021原案'!K44</f>
        <v>MTCO</v>
      </c>
      <c r="G56" s="139" t="s">
        <v>5</v>
      </c>
      <c r="H56" s="138" t="str">
        <f>'2021原案'!K19</f>
        <v>ＦＣ ＮARUTO</v>
      </c>
      <c r="I56" s="39"/>
      <c r="J56" s="146" t="str">
        <f>H57</f>
        <v>ＦＣ暁</v>
      </c>
      <c r="K56" s="34" t="s">
        <v>60</v>
      </c>
      <c r="M56" s="36"/>
      <c r="N56" s="38"/>
      <c r="O56" s="40"/>
      <c r="P56" s="40"/>
      <c r="Q56" s="43"/>
      <c r="R56" s="32"/>
      <c r="T56" s="20"/>
      <c r="U56" s="116"/>
      <c r="W56" s="20"/>
    </row>
    <row r="57" spans="1:23" ht="14.25" customHeight="1">
      <c r="A57" s="15"/>
      <c r="B57" s="319">
        <v>44507</v>
      </c>
      <c r="C57" s="317"/>
      <c r="D57" s="325"/>
      <c r="E57" s="114">
        <v>0.54166666666666663</v>
      </c>
      <c r="F57" s="95" t="str">
        <f>'2021原案'!K13</f>
        <v>N.J</v>
      </c>
      <c r="G57" s="131" t="s">
        <v>5</v>
      </c>
      <c r="H57" s="95" t="str">
        <f>'2021原案'!K56</f>
        <v>ＦＣ暁</v>
      </c>
      <c r="I57" s="33"/>
      <c r="J57" s="147" t="str">
        <f>H58</f>
        <v>白虎隊</v>
      </c>
      <c r="K57" s="7"/>
      <c r="M57" s="36"/>
      <c r="N57" s="38"/>
      <c r="O57" s="40"/>
      <c r="P57" s="40"/>
      <c r="Q57" s="43"/>
      <c r="R57" s="32"/>
      <c r="T57" s="20"/>
      <c r="U57" s="116"/>
      <c r="W57" s="20"/>
    </row>
    <row r="58" spans="1:23" ht="14.25" customHeight="1">
      <c r="A58" s="15"/>
      <c r="B58" s="319"/>
      <c r="C58" s="317"/>
      <c r="D58" s="325"/>
      <c r="E58" s="114">
        <v>0.61805555555555558</v>
      </c>
      <c r="F58" s="124" t="str">
        <f>'2021原案'!K7</f>
        <v>F.C.UNITY</v>
      </c>
      <c r="G58" s="131" t="s">
        <v>5</v>
      </c>
      <c r="H58" s="95" t="str">
        <f>'2021原案'!K50</f>
        <v>白虎隊</v>
      </c>
      <c r="I58" s="33"/>
      <c r="J58" s="146" t="str">
        <f>H59</f>
        <v>FC　Aguilas</v>
      </c>
      <c r="K58" s="7"/>
      <c r="M58" s="36"/>
      <c r="N58" s="38"/>
      <c r="O58" s="142"/>
      <c r="P58" s="141"/>
      <c r="Q58" s="40"/>
      <c r="R58" s="43"/>
      <c r="T58" s="20"/>
      <c r="U58" s="116"/>
      <c r="W58" s="20"/>
    </row>
    <row r="59" spans="1:23" ht="14.25" customHeight="1">
      <c r="A59" s="15"/>
      <c r="B59" s="107"/>
      <c r="C59" s="317"/>
      <c r="D59" s="325"/>
      <c r="E59" s="114">
        <v>0.69444444444444453</v>
      </c>
      <c r="F59" s="95" t="str">
        <f>'2021原案'!K32</f>
        <v>イエローモンキーズ</v>
      </c>
      <c r="G59" s="133" t="s">
        <v>5</v>
      </c>
      <c r="H59" s="95" t="str">
        <f>'2021原案'!K74</f>
        <v>FC　Aguilas</v>
      </c>
      <c r="I59" s="39"/>
      <c r="J59" s="132" t="str">
        <f>H60</f>
        <v>吉野クラブ</v>
      </c>
      <c r="K59" s="41"/>
      <c r="M59" s="36"/>
      <c r="N59" s="38"/>
      <c r="O59" s="142"/>
      <c r="P59" s="141"/>
      <c r="Q59" s="40"/>
      <c r="R59" s="43"/>
      <c r="T59" s="20"/>
      <c r="U59" s="116"/>
      <c r="V59" s="71"/>
      <c r="W59" s="20"/>
    </row>
    <row r="60" spans="1:23" ht="14.25" customHeight="1">
      <c r="A60" s="15"/>
      <c r="B60" s="108"/>
      <c r="C60" s="318"/>
      <c r="D60" s="326"/>
      <c r="E60" s="115">
        <v>0.77083333333333337</v>
      </c>
      <c r="F60" s="123" t="str">
        <f>'2021原案'!K62</f>
        <v>徳大医学部サッカー部</v>
      </c>
      <c r="G60" s="134" t="s">
        <v>5</v>
      </c>
      <c r="H60" s="123" t="str">
        <f>'2021原案'!K25</f>
        <v>吉野クラブ</v>
      </c>
      <c r="I60" s="35" t="s">
        <v>19</v>
      </c>
      <c r="J60" s="135" t="str">
        <f>F59</f>
        <v>イエローモンキーズ</v>
      </c>
      <c r="K60" s="34"/>
      <c r="M60" s="36"/>
      <c r="N60" s="38"/>
      <c r="O60" s="42"/>
      <c r="P60" s="141"/>
      <c r="Q60" s="40"/>
      <c r="R60" s="43"/>
      <c r="T60" s="20"/>
      <c r="U60" s="116"/>
      <c r="W60" s="20"/>
    </row>
    <row r="61" spans="1:23" ht="14.25" customHeight="1">
      <c r="A61" s="15"/>
      <c r="B61" s="105" t="s">
        <v>101</v>
      </c>
      <c r="C61" s="316" t="s">
        <v>21</v>
      </c>
      <c r="D61" s="324" t="str">
        <f>J61</f>
        <v>徳大医学部サッカー部</v>
      </c>
      <c r="E61" s="113">
        <v>0.3888888888888889</v>
      </c>
      <c r="F61" s="94" t="str">
        <f>'2021原案'!K74</f>
        <v>FC　Aguilas</v>
      </c>
      <c r="G61" s="130" t="s">
        <v>5</v>
      </c>
      <c r="H61" s="94" t="str">
        <f>'2021原案'!K56</f>
        <v>ＦＣ暁</v>
      </c>
      <c r="I61" s="39"/>
      <c r="J61" s="145" t="str">
        <f>'2021案'!H62</f>
        <v>徳大医学部サッカー部</v>
      </c>
      <c r="K61" s="34"/>
      <c r="M61" s="36"/>
      <c r="N61" s="38"/>
      <c r="O61" s="42"/>
      <c r="P61" s="141"/>
      <c r="Q61" s="40"/>
      <c r="R61" s="43"/>
      <c r="T61" s="20"/>
      <c r="U61" s="116"/>
      <c r="W61" s="20"/>
    </row>
    <row r="62" spans="1:23" ht="14.25" customHeight="1">
      <c r="A62" s="15"/>
      <c r="B62" s="106"/>
      <c r="C62" s="330"/>
      <c r="D62" s="325"/>
      <c r="E62" s="114">
        <v>0.46527777777777773</v>
      </c>
      <c r="F62" s="95" t="str">
        <f>'2021原案'!K38</f>
        <v>蹴友会</v>
      </c>
      <c r="G62" s="131" t="s">
        <v>5</v>
      </c>
      <c r="H62" s="95" t="str">
        <f>'2021原案'!K62</f>
        <v>徳大医学部サッカー部</v>
      </c>
      <c r="I62" s="39"/>
      <c r="J62" s="146" t="str">
        <f>'2021案'!H63</f>
        <v>F.C.UNITY</v>
      </c>
      <c r="K62" s="34"/>
      <c r="M62" s="36"/>
      <c r="N62" s="38"/>
      <c r="O62" s="42"/>
      <c r="P62" s="141"/>
      <c r="Q62" s="40"/>
      <c r="R62" s="43"/>
      <c r="T62" s="20"/>
      <c r="U62" s="116"/>
      <c r="W62" s="20"/>
    </row>
    <row r="63" spans="1:23" ht="14.25" customHeight="1">
      <c r="A63" s="15"/>
      <c r="B63" s="319">
        <v>44514</v>
      </c>
      <c r="C63" s="330"/>
      <c r="D63" s="325"/>
      <c r="E63" s="114">
        <v>0.54166666666666663</v>
      </c>
      <c r="F63" s="124" t="str">
        <f>'2021原案'!K32</f>
        <v>イエローモンキーズ</v>
      </c>
      <c r="G63" s="131" t="s">
        <v>5</v>
      </c>
      <c r="H63" s="95" t="str">
        <f>'2021原案'!K7</f>
        <v>F.C.UNITY</v>
      </c>
      <c r="I63" s="33"/>
      <c r="J63" s="147" t="str">
        <f>'2021案'!H64</f>
        <v>吉野クラブ</v>
      </c>
      <c r="K63" s="125" t="s">
        <v>55</v>
      </c>
      <c r="M63" s="36"/>
      <c r="N63" s="38"/>
      <c r="O63" s="42"/>
      <c r="P63" s="142"/>
      <c r="Q63" s="141"/>
      <c r="R63" s="43"/>
      <c r="T63" s="20"/>
      <c r="U63" s="116"/>
      <c r="W63" s="20"/>
    </row>
    <row r="64" spans="1:23" ht="14.25" customHeight="1">
      <c r="A64" s="15"/>
      <c r="B64" s="319"/>
      <c r="C64" s="330"/>
      <c r="D64" s="325"/>
      <c r="E64" s="114">
        <v>0.61805555555555558</v>
      </c>
      <c r="F64" s="124" t="str">
        <f>'2021原案'!K44</f>
        <v>MTCO</v>
      </c>
      <c r="G64" s="133" t="s">
        <v>5</v>
      </c>
      <c r="H64" s="124" t="str">
        <f>'2021原案'!K25</f>
        <v>吉野クラブ</v>
      </c>
      <c r="I64" s="33"/>
      <c r="J64" s="146" t="str">
        <f>'2021案'!H65</f>
        <v>N.J</v>
      </c>
      <c r="K64" s="34" t="s">
        <v>64</v>
      </c>
      <c r="M64" s="36"/>
      <c r="N64" s="38"/>
      <c r="O64" s="42"/>
      <c r="P64" s="142"/>
      <c r="Q64" s="141"/>
      <c r="R64" s="43"/>
      <c r="T64" s="20"/>
      <c r="U64" s="116"/>
      <c r="W64" s="20"/>
    </row>
    <row r="65" spans="1:23" ht="14.25" customHeight="1">
      <c r="A65" s="15"/>
      <c r="B65" s="107"/>
      <c r="C65" s="330"/>
      <c r="D65" s="325"/>
      <c r="E65" s="114">
        <v>0.69444444444444453</v>
      </c>
      <c r="F65" s="95" t="str">
        <f>'2021原案'!K68</f>
        <v>徳島大学サッカー部</v>
      </c>
      <c r="G65" s="131" t="s">
        <v>5</v>
      </c>
      <c r="H65" s="95" t="str">
        <f>'2021原案'!K13</f>
        <v>N.J</v>
      </c>
      <c r="I65" s="39"/>
      <c r="J65" s="132" t="str">
        <f>'2021案'!H66</f>
        <v>ＦＣ ＮARUTO</v>
      </c>
      <c r="K65" s="34"/>
      <c r="M65" s="36"/>
      <c r="N65" s="38"/>
      <c r="O65" s="144"/>
      <c r="P65" s="141"/>
      <c r="Q65" s="141"/>
      <c r="R65" s="43"/>
      <c r="S65" s="51"/>
      <c r="T65" s="20"/>
      <c r="U65" s="116"/>
      <c r="W65" s="20"/>
    </row>
    <row r="66" spans="1:23" ht="14.25" customHeight="1">
      <c r="A66" s="15"/>
      <c r="B66" s="108"/>
      <c r="C66" s="331"/>
      <c r="D66" s="326"/>
      <c r="E66" s="115">
        <v>0.77083333333333337</v>
      </c>
      <c r="F66" s="123" t="str">
        <f>'2021原案'!K50</f>
        <v>白虎隊</v>
      </c>
      <c r="G66" s="134" t="s">
        <v>5</v>
      </c>
      <c r="H66" s="123" t="str">
        <f>'2021原案'!K19</f>
        <v>ＦＣ ＮARUTO</v>
      </c>
      <c r="I66" s="35" t="s">
        <v>19</v>
      </c>
      <c r="J66" s="135" t="str">
        <f>'2021案'!F65</f>
        <v>徳島大学サッカー部</v>
      </c>
      <c r="K66" s="41"/>
      <c r="M66" s="36"/>
      <c r="N66" s="38"/>
      <c r="O66" s="42"/>
      <c r="P66" s="141"/>
      <c r="Q66" s="141"/>
      <c r="R66" s="43"/>
      <c r="T66" s="20"/>
      <c r="U66" s="116"/>
      <c r="W66" s="20"/>
    </row>
    <row r="67" spans="1:23" ht="14.25" customHeight="1">
      <c r="A67" s="15"/>
      <c r="B67" s="105" t="s">
        <v>102</v>
      </c>
      <c r="C67" s="316" t="s">
        <v>21</v>
      </c>
      <c r="D67" s="324" t="str">
        <f>J67</f>
        <v>イエローモンキーズ</v>
      </c>
      <c r="E67" s="113">
        <v>0.3888888888888889</v>
      </c>
      <c r="F67" s="95" t="s">
        <v>45</v>
      </c>
      <c r="G67" s="131" t="s">
        <v>5</v>
      </c>
      <c r="H67" s="95" t="s">
        <v>121</v>
      </c>
      <c r="I67" s="39"/>
      <c r="J67" s="145" t="str">
        <f>H68</f>
        <v>イエローモンキーズ</v>
      </c>
      <c r="K67" s="34"/>
      <c r="M67" s="36"/>
      <c r="N67" s="38"/>
      <c r="O67" s="6"/>
      <c r="P67" s="142"/>
      <c r="Q67" s="141"/>
      <c r="R67" s="43"/>
      <c r="T67" s="20"/>
      <c r="U67" s="116"/>
      <c r="W67" s="20"/>
    </row>
    <row r="68" spans="1:23" ht="14.25" customHeight="1">
      <c r="A68" s="15"/>
      <c r="B68" s="106"/>
      <c r="C68" s="330"/>
      <c r="D68" s="325"/>
      <c r="E68" s="114">
        <v>0.46527777777777773</v>
      </c>
      <c r="F68" s="95" t="s">
        <v>120</v>
      </c>
      <c r="G68" s="131" t="s">
        <v>5</v>
      </c>
      <c r="H68" s="95" t="s">
        <v>122</v>
      </c>
      <c r="I68" s="39"/>
      <c r="J68" s="146" t="str">
        <f>H69</f>
        <v>徳大医学部サッカー部</v>
      </c>
      <c r="K68" s="34"/>
      <c r="M68" s="36"/>
      <c r="N68" s="38"/>
      <c r="O68" s="6"/>
      <c r="P68" s="142"/>
      <c r="Q68" s="141"/>
      <c r="R68" s="43"/>
      <c r="T68" s="20"/>
      <c r="U68" s="116"/>
      <c r="W68" s="20"/>
    </row>
    <row r="69" spans="1:23" ht="14.25" customHeight="1">
      <c r="A69" s="15"/>
      <c r="B69" s="319">
        <v>44528</v>
      </c>
      <c r="C69" s="330"/>
      <c r="D69" s="325"/>
      <c r="E69" s="114">
        <v>0.54166666666666663</v>
      </c>
      <c r="F69" s="95" t="str">
        <f>'2021原案'!K74</f>
        <v>FC　Aguilas</v>
      </c>
      <c r="G69" s="131" t="s">
        <v>5</v>
      </c>
      <c r="H69" s="95" t="str">
        <f>'2021原案'!K62</f>
        <v>徳大医学部サッカー部</v>
      </c>
      <c r="I69" s="33"/>
      <c r="J69" s="147" t="str">
        <f>H70</f>
        <v>蹴友会</v>
      </c>
      <c r="K69" s="34" t="s">
        <v>119</v>
      </c>
      <c r="M69" s="36"/>
      <c r="N69" s="38"/>
      <c r="O69" s="6"/>
      <c r="P69" s="6"/>
      <c r="Q69" s="141"/>
      <c r="R69" s="43"/>
      <c r="T69" s="20"/>
      <c r="U69" s="116"/>
      <c r="W69" s="20"/>
    </row>
    <row r="70" spans="1:23" ht="14.25" customHeight="1">
      <c r="A70" s="15"/>
      <c r="B70" s="319"/>
      <c r="C70" s="330"/>
      <c r="D70" s="325"/>
      <c r="E70" s="114">
        <v>0.61805555555555558</v>
      </c>
      <c r="F70" s="124" t="str">
        <f>'2021原案'!K19</f>
        <v>ＦＣ ＮARUTO</v>
      </c>
      <c r="G70" s="133" t="s">
        <v>5</v>
      </c>
      <c r="H70" s="124" t="str">
        <f>'2021原案'!K38</f>
        <v>蹴友会</v>
      </c>
      <c r="I70" s="33"/>
      <c r="J70" s="146" t="str">
        <f>H71</f>
        <v>白虎隊</v>
      </c>
      <c r="K70" s="34" t="s">
        <v>89</v>
      </c>
      <c r="M70" s="36"/>
      <c r="N70" s="38"/>
      <c r="O70" s="6"/>
      <c r="P70" s="142"/>
      <c r="Q70" s="141"/>
      <c r="R70" s="43"/>
      <c r="T70" s="20"/>
      <c r="U70" s="117"/>
      <c r="W70" s="20"/>
    </row>
    <row r="71" spans="1:23" ht="14.25" customHeight="1">
      <c r="A71" s="15"/>
      <c r="B71" s="107"/>
      <c r="C71" s="330"/>
      <c r="D71" s="325"/>
      <c r="E71" s="114">
        <v>0.69444444444444453</v>
      </c>
      <c r="F71" s="124" t="str">
        <f>'2021原案'!K56</f>
        <v>ＦＣ暁</v>
      </c>
      <c r="G71" s="131" t="s">
        <v>5</v>
      </c>
      <c r="H71" s="95" t="str">
        <f>'2021原案'!K50</f>
        <v>白虎隊</v>
      </c>
      <c r="I71" s="39"/>
      <c r="J71" s="132" t="str">
        <f>H72</f>
        <v>MTCO</v>
      </c>
      <c r="K71" s="34"/>
      <c r="M71" s="36"/>
      <c r="N71" s="38"/>
      <c r="O71" s="6"/>
      <c r="P71" s="142"/>
      <c r="Q71" s="141"/>
      <c r="R71" s="43"/>
      <c r="T71" s="20"/>
      <c r="U71" s="117"/>
      <c r="W71" s="20"/>
    </row>
    <row r="72" spans="1:23" ht="14.25" customHeight="1">
      <c r="A72" s="15"/>
      <c r="B72" s="108"/>
      <c r="C72" s="331"/>
      <c r="D72" s="326"/>
      <c r="E72" s="115">
        <v>0.77083333333333337</v>
      </c>
      <c r="F72" s="123" t="str">
        <f>'2021原案'!K13</f>
        <v>N.J</v>
      </c>
      <c r="G72" s="134" t="s">
        <v>5</v>
      </c>
      <c r="H72" s="123" t="str">
        <f>'2021原案'!K44</f>
        <v>MTCO</v>
      </c>
      <c r="I72" s="35" t="s">
        <v>19</v>
      </c>
      <c r="J72" s="135" t="str">
        <f>F71</f>
        <v>ＦＣ暁</v>
      </c>
      <c r="K72" s="41"/>
      <c r="M72" s="36"/>
      <c r="N72" s="38"/>
      <c r="O72" s="40"/>
      <c r="P72" s="40"/>
      <c r="Q72" s="43"/>
      <c r="R72" s="32"/>
      <c r="T72" s="20"/>
      <c r="U72" s="117"/>
      <c r="V72" s="20"/>
      <c r="W72" s="20"/>
    </row>
    <row r="73" spans="1:23" ht="14.25" customHeight="1">
      <c r="A73" s="15"/>
      <c r="B73" s="52" t="s">
        <v>28</v>
      </c>
      <c r="C73" s="5"/>
      <c r="D73" s="3"/>
      <c r="E73" s="4"/>
      <c r="F73" s="97"/>
      <c r="G73" s="53"/>
      <c r="H73" s="70"/>
      <c r="I73" s="54"/>
      <c r="J73" s="79"/>
      <c r="K73" s="34"/>
      <c r="N73" s="38"/>
      <c r="O73" s="40"/>
      <c r="P73" s="40"/>
      <c r="Q73" s="43"/>
      <c r="R73" s="32"/>
      <c r="T73" s="20"/>
      <c r="U73" s="117"/>
      <c r="V73" s="20"/>
      <c r="W73" s="20"/>
    </row>
    <row r="74" spans="1:23" ht="14.25" customHeight="1">
      <c r="A74" s="15"/>
      <c r="B74" s="55" t="s">
        <v>29</v>
      </c>
      <c r="C74" s="13"/>
      <c r="D74" s="13"/>
      <c r="E74" s="13"/>
      <c r="F74" s="98"/>
      <c r="G74" s="13"/>
      <c r="H74" s="71"/>
      <c r="I74" s="13"/>
      <c r="J74" s="80"/>
      <c r="K74" s="34"/>
      <c r="N74" s="38"/>
      <c r="O74" s="40"/>
      <c r="P74" s="40"/>
      <c r="Q74" s="43"/>
      <c r="R74" s="32"/>
      <c r="U74" s="117"/>
      <c r="W74" s="71"/>
    </row>
    <row r="75" spans="1:23" ht="14.25" customHeight="1">
      <c r="A75" s="15"/>
      <c r="B75" s="56" t="s">
        <v>9</v>
      </c>
      <c r="C75" s="14"/>
      <c r="D75" s="14"/>
      <c r="E75" s="14"/>
      <c r="F75" s="99"/>
      <c r="G75" s="14"/>
      <c r="H75" s="72"/>
      <c r="I75" s="14"/>
      <c r="J75" s="81"/>
      <c r="K75" s="34" t="s">
        <v>113</v>
      </c>
      <c r="N75" s="38"/>
      <c r="O75" s="40"/>
      <c r="P75" s="40"/>
      <c r="Q75" s="43"/>
      <c r="R75" s="32"/>
      <c r="U75" s="117"/>
      <c r="W75" s="72"/>
    </row>
    <row r="76" spans="1:23" ht="14.25" customHeight="1">
      <c r="A76" s="15"/>
      <c r="B76" s="57" t="s">
        <v>30</v>
      </c>
      <c r="C76" s="58"/>
      <c r="D76" s="58"/>
      <c r="E76" s="58"/>
      <c r="F76" s="99"/>
      <c r="G76" s="58"/>
      <c r="H76" s="73"/>
      <c r="I76" s="58"/>
      <c r="J76" s="82"/>
      <c r="K76" s="34"/>
      <c r="N76" s="38"/>
      <c r="O76" s="40"/>
      <c r="P76" s="40"/>
      <c r="Q76" s="43"/>
      <c r="R76" s="32"/>
      <c r="U76" s="20"/>
      <c r="W76" s="73"/>
    </row>
    <row r="77" spans="1:23" ht="14.25" customHeight="1">
      <c r="A77" s="15"/>
      <c r="B77" s="59" t="s">
        <v>31</v>
      </c>
      <c r="C77" s="60"/>
      <c r="D77" s="60"/>
      <c r="E77" s="60"/>
      <c r="F77" s="100"/>
      <c r="G77" s="61"/>
      <c r="H77" s="74"/>
      <c r="I77" s="62"/>
      <c r="J77" s="83"/>
      <c r="K77" s="7"/>
      <c r="N77" s="38"/>
      <c r="O77" s="40"/>
      <c r="P77" s="40"/>
      <c r="Q77" s="43"/>
      <c r="R77" s="32"/>
      <c r="U77" s="20"/>
      <c r="W77" s="87"/>
    </row>
    <row r="78" spans="1:23" ht="14.25" customHeight="1" thickBot="1">
      <c r="A78" s="15"/>
      <c r="B78" s="63" t="s">
        <v>32</v>
      </c>
      <c r="C78" s="12"/>
      <c r="D78" s="12"/>
      <c r="E78" s="12"/>
      <c r="F78" s="101"/>
      <c r="G78" s="64"/>
      <c r="H78" s="335" t="s">
        <v>41</v>
      </c>
      <c r="I78" s="335"/>
      <c r="J78" s="336"/>
      <c r="K78" s="9"/>
      <c r="N78" s="38"/>
      <c r="O78" s="40"/>
      <c r="P78" s="40"/>
      <c r="Q78" s="43"/>
      <c r="R78" s="32"/>
      <c r="U78" s="20"/>
      <c r="W78" s="90"/>
    </row>
    <row r="79" spans="1:23" ht="15" customHeight="1">
      <c r="A79" s="15"/>
      <c r="B79" s="109"/>
      <c r="C79" s="65"/>
      <c r="D79" s="65"/>
      <c r="E79" s="65"/>
      <c r="F79" s="102"/>
      <c r="G79" s="65"/>
      <c r="H79" s="75"/>
      <c r="I79" s="65"/>
      <c r="J79" s="75"/>
      <c r="K79" s="65"/>
      <c r="N79" s="38"/>
      <c r="O79" s="40"/>
      <c r="P79" s="40"/>
      <c r="Q79" s="43"/>
      <c r="R79" s="32"/>
      <c r="U79" s="20"/>
      <c r="V79" s="72"/>
      <c r="W79" s="91"/>
    </row>
    <row r="80" spans="1:23" ht="18" customHeight="1">
      <c r="A80" s="15"/>
      <c r="B80" s="110"/>
      <c r="C80" s="67"/>
      <c r="D80" s="67"/>
      <c r="N80" s="38"/>
      <c r="O80" s="40"/>
      <c r="P80" s="40"/>
      <c r="Q80" s="43"/>
      <c r="R80" s="37"/>
      <c r="U80" s="20"/>
      <c r="W80" s="89"/>
    </row>
    <row r="81" spans="1:21" s="20" customFormat="1">
      <c r="B81" s="110"/>
      <c r="C81" s="67"/>
      <c r="D81" s="67"/>
      <c r="F81" s="96"/>
      <c r="G81" s="66"/>
      <c r="H81" s="76"/>
      <c r="J81" s="76"/>
      <c r="M81" s="11"/>
      <c r="N81" s="45"/>
      <c r="O81" s="18"/>
      <c r="P81" s="18"/>
      <c r="Q81" s="11"/>
      <c r="R81" s="46"/>
      <c r="T81" s="1"/>
    </row>
    <row r="82" spans="1:21" s="92" customFormat="1">
      <c r="A82" s="20"/>
      <c r="B82" s="110"/>
      <c r="C82" s="20"/>
      <c r="D82" s="67"/>
      <c r="E82" s="20"/>
      <c r="F82" s="96"/>
      <c r="G82" s="66"/>
      <c r="H82" s="76"/>
      <c r="I82" s="20"/>
      <c r="J82" s="76"/>
      <c r="K82" s="20"/>
      <c r="L82" s="20"/>
      <c r="M82" s="11"/>
      <c r="N82" s="45"/>
      <c r="O82" s="18"/>
      <c r="P82" s="18"/>
      <c r="Q82" s="11"/>
      <c r="R82" s="46"/>
      <c r="S82" s="20"/>
      <c r="T82" s="1"/>
      <c r="U82" s="20"/>
    </row>
    <row r="83" spans="1:21" s="92" customFormat="1">
      <c r="A83" s="20"/>
      <c r="B83" s="110"/>
      <c r="C83" s="67"/>
      <c r="D83" s="67"/>
      <c r="E83" s="20"/>
      <c r="F83" s="96"/>
      <c r="G83" s="66"/>
      <c r="H83" s="76"/>
      <c r="I83" s="20"/>
      <c r="J83" s="76"/>
      <c r="K83" s="20"/>
      <c r="L83" s="20"/>
      <c r="M83" s="11"/>
      <c r="N83" s="45"/>
      <c r="O83" s="18"/>
      <c r="P83" s="18"/>
      <c r="Q83" s="11"/>
      <c r="R83" s="46"/>
      <c r="S83" s="20"/>
      <c r="T83" s="1"/>
      <c r="U83" s="20"/>
    </row>
    <row r="84" spans="1:21" s="92" customFormat="1">
      <c r="A84" s="20"/>
      <c r="B84" s="110"/>
      <c r="C84" s="67"/>
      <c r="D84" s="67"/>
      <c r="E84" s="20"/>
      <c r="F84" s="96"/>
      <c r="G84" s="66"/>
      <c r="H84" s="76"/>
      <c r="I84" s="20"/>
      <c r="J84" s="76"/>
      <c r="K84" s="20"/>
      <c r="L84" s="20"/>
      <c r="M84" s="11"/>
      <c r="N84" s="45"/>
      <c r="O84" s="18"/>
      <c r="P84" s="18"/>
      <c r="Q84" s="11"/>
      <c r="R84" s="46"/>
      <c r="S84" s="20"/>
      <c r="T84" s="1"/>
      <c r="U84" s="20"/>
    </row>
    <row r="85" spans="1:21" s="92" customFormat="1">
      <c r="A85" s="20"/>
      <c r="B85" s="110"/>
      <c r="C85" s="20"/>
      <c r="D85" s="67"/>
      <c r="E85" s="20"/>
      <c r="F85" s="96"/>
      <c r="G85" s="66"/>
      <c r="H85" s="76"/>
      <c r="I85" s="20"/>
      <c r="J85" s="76"/>
      <c r="K85" s="20"/>
      <c r="L85" s="20"/>
      <c r="M85" s="11"/>
      <c r="N85" s="50"/>
      <c r="O85" s="18"/>
      <c r="P85" s="18"/>
      <c r="Q85" s="11"/>
      <c r="R85" s="46"/>
      <c r="S85" s="20"/>
      <c r="T85" s="1"/>
      <c r="U85" s="86"/>
    </row>
    <row r="86" spans="1:21" s="92" customFormat="1">
      <c r="A86" s="20"/>
      <c r="B86" s="110"/>
      <c r="C86" s="20"/>
      <c r="D86" s="20"/>
      <c r="E86" s="20"/>
      <c r="F86" s="96"/>
      <c r="G86" s="66"/>
      <c r="H86" s="76"/>
      <c r="I86" s="20"/>
      <c r="J86" s="76"/>
      <c r="K86" s="20"/>
      <c r="L86" s="20"/>
      <c r="M86" s="11"/>
      <c r="N86" s="45"/>
      <c r="O86" s="18"/>
      <c r="P86" s="18"/>
      <c r="Q86" s="11"/>
      <c r="R86" s="46"/>
      <c r="S86" s="20"/>
      <c r="T86" s="1"/>
      <c r="U86" s="71"/>
    </row>
    <row r="87" spans="1:21" s="92" customFormat="1">
      <c r="A87" s="20"/>
      <c r="B87" s="110"/>
      <c r="C87" s="20"/>
      <c r="D87" s="20"/>
      <c r="E87" s="20"/>
      <c r="F87" s="96"/>
      <c r="G87" s="66"/>
      <c r="H87" s="76"/>
      <c r="I87" s="20"/>
      <c r="J87" s="76"/>
      <c r="K87" s="20"/>
      <c r="L87" s="20"/>
      <c r="M87" s="11"/>
      <c r="N87" s="45"/>
      <c r="O87" s="18"/>
      <c r="P87" s="18"/>
      <c r="Q87" s="11"/>
      <c r="R87" s="46"/>
      <c r="S87" s="20"/>
      <c r="T87" s="1"/>
      <c r="U87" s="72"/>
    </row>
    <row r="88" spans="1:21" s="92" customFormat="1">
      <c r="A88" s="20"/>
      <c r="B88" s="110"/>
      <c r="C88" s="20"/>
      <c r="D88" s="67"/>
      <c r="E88" s="20"/>
      <c r="F88" s="96"/>
      <c r="G88" s="66"/>
      <c r="H88" s="76"/>
      <c r="I88" s="20"/>
      <c r="J88" s="76"/>
      <c r="K88" s="20"/>
      <c r="L88" s="20"/>
      <c r="M88" s="11"/>
      <c r="N88" s="42"/>
      <c r="O88" s="18"/>
      <c r="P88" s="18"/>
      <c r="Q88" s="11"/>
      <c r="R88" s="46"/>
      <c r="S88" s="20"/>
      <c r="T88" s="1"/>
      <c r="U88" s="73"/>
    </row>
    <row r="89" spans="1:21" s="92" customFormat="1">
      <c r="A89" s="20"/>
      <c r="B89" s="110"/>
      <c r="C89" s="20"/>
      <c r="D89" s="67"/>
      <c r="E89" s="20"/>
      <c r="F89" s="96"/>
      <c r="G89" s="66"/>
      <c r="H89" s="76"/>
      <c r="I89" s="20"/>
      <c r="J89" s="76"/>
      <c r="K89" s="20"/>
      <c r="L89" s="20"/>
      <c r="M89" s="11"/>
      <c r="N89" s="50"/>
      <c r="O89" s="18"/>
      <c r="P89" s="18"/>
      <c r="Q89" s="11"/>
      <c r="R89" s="46"/>
      <c r="S89" s="20"/>
      <c r="T89" s="1"/>
      <c r="U89" s="87"/>
    </row>
    <row r="90" spans="1:21" s="92" customFormat="1">
      <c r="A90" s="20"/>
      <c r="B90" s="110"/>
      <c r="C90" s="67"/>
      <c r="D90" s="20"/>
      <c r="E90" s="20"/>
      <c r="F90" s="96"/>
      <c r="G90" s="66"/>
      <c r="H90" s="76"/>
      <c r="I90" s="20"/>
      <c r="J90" s="76"/>
      <c r="K90" s="20"/>
      <c r="L90" s="20"/>
      <c r="M90" s="11"/>
      <c r="N90" s="42"/>
      <c r="O90" s="18"/>
      <c r="P90" s="18"/>
      <c r="Q90" s="11"/>
      <c r="R90" s="46"/>
      <c r="S90" s="20"/>
      <c r="T90" s="1"/>
      <c r="U90" s="90"/>
    </row>
    <row r="91" spans="1:21" s="92" customFormat="1">
      <c r="A91" s="20"/>
      <c r="B91" s="110"/>
      <c r="C91" s="67"/>
      <c r="D91" s="20"/>
      <c r="E91" s="20"/>
      <c r="F91" s="96"/>
      <c r="G91" s="66"/>
      <c r="H91" s="76"/>
      <c r="I91" s="20"/>
      <c r="J91" s="76"/>
      <c r="K91" s="20"/>
      <c r="L91" s="20"/>
      <c r="M91" s="11"/>
      <c r="N91" s="42"/>
      <c r="O91" s="18"/>
      <c r="P91" s="18"/>
      <c r="Q91" s="11"/>
      <c r="R91" s="46"/>
      <c r="S91" s="20"/>
      <c r="T91" s="1"/>
      <c r="U91" s="91"/>
    </row>
    <row r="92" spans="1:21" s="92" customFormat="1">
      <c r="A92" s="20"/>
      <c r="B92" s="111"/>
      <c r="C92" s="20"/>
      <c r="D92" s="20"/>
      <c r="E92" s="20"/>
      <c r="F92" s="96"/>
      <c r="G92" s="66"/>
      <c r="H92" s="76"/>
      <c r="I92" s="20"/>
      <c r="J92" s="76"/>
      <c r="K92" s="20"/>
      <c r="L92" s="20"/>
      <c r="M92" s="11"/>
      <c r="N92" s="45"/>
      <c r="O92" s="18"/>
      <c r="P92" s="18"/>
      <c r="Q92" s="11"/>
      <c r="R92" s="46"/>
      <c r="S92" s="20"/>
      <c r="T92" s="1"/>
      <c r="U92" s="89"/>
    </row>
    <row r="93" spans="1:21" s="92" customFormat="1">
      <c r="A93" s="20"/>
      <c r="B93" s="111"/>
      <c r="C93" s="20"/>
      <c r="D93" s="20"/>
      <c r="E93" s="20"/>
      <c r="F93" s="96"/>
      <c r="G93" s="66"/>
      <c r="H93" s="76"/>
      <c r="I93" s="20"/>
      <c r="J93" s="76"/>
      <c r="K93" s="20"/>
      <c r="L93" s="20"/>
      <c r="M93" s="11"/>
      <c r="N93" s="45"/>
      <c r="O93" s="18"/>
      <c r="P93" s="18"/>
      <c r="Q93" s="11"/>
      <c r="R93" s="46"/>
      <c r="S93" s="20"/>
      <c r="T93" s="1"/>
    </row>
    <row r="94" spans="1:21" s="92" customFormat="1">
      <c r="A94" s="20"/>
      <c r="B94" s="111"/>
      <c r="C94" s="20"/>
      <c r="D94" s="20"/>
      <c r="E94" s="20"/>
      <c r="F94" s="96"/>
      <c r="G94" s="66"/>
      <c r="H94" s="76"/>
      <c r="I94" s="20"/>
      <c r="J94" s="76"/>
      <c r="K94" s="20"/>
      <c r="L94" s="20"/>
      <c r="M94" s="11"/>
      <c r="N94" s="50"/>
      <c r="O94" s="18"/>
      <c r="P94" s="18"/>
      <c r="Q94" s="11"/>
      <c r="R94" s="46"/>
      <c r="S94" s="20"/>
      <c r="T94" s="1"/>
      <c r="U94" s="85"/>
    </row>
    <row r="100" spans="1:22" s="92" customFormat="1">
      <c r="A100" s="20"/>
      <c r="B100" s="111"/>
      <c r="C100" s="20"/>
      <c r="D100" s="20"/>
      <c r="E100" s="20"/>
      <c r="F100" s="96"/>
      <c r="G100" s="66"/>
      <c r="H100" s="76"/>
      <c r="I100" s="20"/>
      <c r="J100" s="76"/>
      <c r="K100" s="20"/>
      <c r="L100" s="20"/>
      <c r="M100" s="11"/>
      <c r="N100" s="50"/>
      <c r="O100" s="18"/>
      <c r="P100" s="18"/>
      <c r="Q100" s="11"/>
      <c r="R100" s="46"/>
      <c r="S100" s="20"/>
      <c r="T100" s="1"/>
      <c r="V100" s="73"/>
    </row>
    <row r="106" spans="1:22" s="92" customFormat="1">
      <c r="A106" s="20"/>
      <c r="B106" s="111"/>
      <c r="C106" s="20"/>
      <c r="D106" s="20"/>
      <c r="E106" s="20"/>
      <c r="F106" s="96"/>
      <c r="G106" s="66"/>
      <c r="H106" s="76"/>
      <c r="I106" s="20"/>
      <c r="J106" s="76"/>
      <c r="K106" s="20"/>
      <c r="L106" s="20"/>
      <c r="M106" s="11"/>
      <c r="N106" s="50"/>
      <c r="O106" s="18"/>
      <c r="P106" s="18"/>
      <c r="Q106" s="11"/>
      <c r="R106" s="46"/>
      <c r="S106" s="20"/>
      <c r="T106" s="1"/>
      <c r="V106" s="120"/>
    </row>
    <row r="112" spans="1:22" s="92" customFormat="1">
      <c r="A112" s="20"/>
      <c r="B112" s="111"/>
      <c r="C112" s="20"/>
      <c r="D112" s="20"/>
      <c r="E112" s="20"/>
      <c r="F112" s="96"/>
      <c r="G112" s="66"/>
      <c r="H112" s="76"/>
      <c r="I112" s="20"/>
      <c r="J112" s="76"/>
      <c r="K112" s="20"/>
      <c r="L112" s="20"/>
      <c r="M112" s="11"/>
      <c r="N112" s="50"/>
      <c r="O112" s="18"/>
      <c r="P112" s="18"/>
      <c r="Q112" s="11"/>
      <c r="R112" s="46"/>
      <c r="S112" s="20"/>
      <c r="T112" s="1"/>
      <c r="V112" s="119"/>
    </row>
    <row r="113" spans="1:22" s="92" customFormat="1">
      <c r="A113" s="20"/>
      <c r="B113" s="111"/>
      <c r="C113" s="20"/>
      <c r="D113" s="20"/>
      <c r="E113" s="20"/>
      <c r="F113" s="96"/>
      <c r="G113" s="66"/>
      <c r="H113" s="76"/>
      <c r="I113" s="20"/>
      <c r="J113" s="76"/>
      <c r="K113" s="20"/>
      <c r="L113" s="20"/>
      <c r="M113" s="11"/>
      <c r="N113" s="50"/>
      <c r="O113" s="18"/>
      <c r="P113" s="18"/>
      <c r="Q113" s="11"/>
      <c r="R113" s="46"/>
      <c r="S113" s="20"/>
      <c r="T113" s="1"/>
      <c r="V113" s="89"/>
    </row>
    <row r="129" spans="1:22" s="92" customFormat="1">
      <c r="A129" s="20"/>
      <c r="B129" s="111"/>
      <c r="C129" s="20"/>
      <c r="D129" s="20"/>
      <c r="E129" s="20"/>
      <c r="F129" s="96"/>
      <c r="G129" s="66"/>
      <c r="H129" s="76"/>
      <c r="I129" s="20"/>
      <c r="J129" s="76"/>
      <c r="K129" s="20"/>
      <c r="L129" s="20"/>
      <c r="M129" s="11"/>
      <c r="N129" s="50"/>
      <c r="O129" s="18"/>
      <c r="P129" s="18"/>
      <c r="Q129" s="11"/>
      <c r="R129" s="46"/>
      <c r="S129" s="20"/>
      <c r="T129" s="1"/>
      <c r="V129" s="71"/>
    </row>
  </sheetData>
  <mergeCells count="53">
    <mergeCell ref="N3:R3"/>
    <mergeCell ref="F4:H4"/>
    <mergeCell ref="B7:B8"/>
    <mergeCell ref="B21:B22"/>
    <mergeCell ref="C39:C40"/>
    <mergeCell ref="D39:D40"/>
    <mergeCell ref="C37:C38"/>
    <mergeCell ref="D37:D38"/>
    <mergeCell ref="I27:J28"/>
    <mergeCell ref="B27:B28"/>
    <mergeCell ref="B15:B16"/>
    <mergeCell ref="C13:C18"/>
    <mergeCell ref="D13:D18"/>
    <mergeCell ref="E27:E28"/>
    <mergeCell ref="F27:H28"/>
    <mergeCell ref="C27:D28"/>
    <mergeCell ref="B38:B39"/>
    <mergeCell ref="B51:B52"/>
    <mergeCell ref="C49:C52"/>
    <mergeCell ref="B2:K2"/>
    <mergeCell ref="C19:C24"/>
    <mergeCell ref="D19:D24"/>
    <mergeCell ref="C25:C26"/>
    <mergeCell ref="D25:D26"/>
    <mergeCell ref="C5:C8"/>
    <mergeCell ref="C9:C10"/>
    <mergeCell ref="D5:D8"/>
    <mergeCell ref="D9:D10"/>
    <mergeCell ref="C11:C12"/>
    <mergeCell ref="D11:D12"/>
    <mergeCell ref="C29:C34"/>
    <mergeCell ref="D29:D34"/>
    <mergeCell ref="B31:B32"/>
    <mergeCell ref="C35:C36"/>
    <mergeCell ref="D35:D36"/>
    <mergeCell ref="C55:C60"/>
    <mergeCell ref="D55:D60"/>
    <mergeCell ref="B57:B58"/>
    <mergeCell ref="B45:B46"/>
    <mergeCell ref="D49:D52"/>
    <mergeCell ref="C41:C42"/>
    <mergeCell ref="D41:D42"/>
    <mergeCell ref="C43:C48"/>
    <mergeCell ref="D43:D48"/>
    <mergeCell ref="C53:C54"/>
    <mergeCell ref="D53:D54"/>
    <mergeCell ref="H78:J78"/>
    <mergeCell ref="C67:C72"/>
    <mergeCell ref="D67:D72"/>
    <mergeCell ref="B69:B70"/>
    <mergeCell ref="B63:B64"/>
    <mergeCell ref="D61:D66"/>
    <mergeCell ref="C61:C66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view="pageBreakPreview" zoomScaleNormal="100" zoomScaleSheetLayoutView="100" workbookViewId="0">
      <selection activeCell="K74" sqref="K74:K75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29" t="s">
        <v>56</v>
      </c>
      <c r="C2" s="329"/>
      <c r="D2" s="329"/>
      <c r="E2" s="329"/>
      <c r="F2" s="329"/>
      <c r="G2" s="329"/>
      <c r="H2" s="329"/>
      <c r="I2" s="329"/>
      <c r="J2" s="329"/>
      <c r="K2" s="329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42835</v>
      </c>
      <c r="L3" s="15"/>
      <c r="M3" s="16"/>
      <c r="N3" s="312" t="s">
        <v>10</v>
      </c>
      <c r="O3" s="312"/>
      <c r="P3" s="312"/>
      <c r="Q3" s="312"/>
      <c r="R3" s="312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13" t="s">
        <v>33</v>
      </c>
      <c r="G4" s="314"/>
      <c r="H4" s="315"/>
      <c r="I4" s="24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 t="s">
        <v>46</v>
      </c>
      <c r="U4" s="116"/>
      <c r="V4" s="92"/>
    </row>
    <row r="5" spans="1:23" ht="14.25" customHeight="1">
      <c r="A5" s="15"/>
      <c r="B5" s="105">
        <v>1</v>
      </c>
      <c r="C5" s="316" t="s">
        <v>21</v>
      </c>
      <c r="D5" s="324" t="str">
        <f>J5</f>
        <v>吉野クラブ</v>
      </c>
      <c r="E5" s="113">
        <v>0.3888888888888889</v>
      </c>
      <c r="I5" s="33"/>
      <c r="J5" s="145" t="str">
        <f>'2021案'!H6</f>
        <v>吉野クラブ</v>
      </c>
      <c r="K5" s="47"/>
      <c r="L5" s="2"/>
      <c r="M5" s="31"/>
      <c r="N5" s="38"/>
      <c r="O5" s="40"/>
      <c r="P5" s="40"/>
      <c r="Q5" s="43"/>
      <c r="R5" s="32"/>
      <c r="T5" s="118" t="s">
        <v>44</v>
      </c>
      <c r="U5" s="116"/>
      <c r="W5" s="20"/>
    </row>
    <row r="6" spans="1:23" ht="14.25" customHeight="1">
      <c r="A6" s="15"/>
      <c r="B6" s="106"/>
      <c r="C6" s="317"/>
      <c r="D6" s="325"/>
      <c r="E6" s="114">
        <v>0.46527777777777773</v>
      </c>
      <c r="I6" s="33"/>
      <c r="J6" s="146" t="str">
        <f>'2021案'!H7</f>
        <v>F.C.UNITY</v>
      </c>
      <c r="K6" s="47"/>
      <c r="L6" s="2"/>
      <c r="M6" s="31"/>
      <c r="N6" s="38"/>
      <c r="O6" s="40"/>
      <c r="P6" s="40"/>
      <c r="Q6" s="43"/>
      <c r="R6" s="32"/>
      <c r="T6" s="118" t="s">
        <v>45</v>
      </c>
      <c r="U6" s="116"/>
      <c r="W6" s="20"/>
    </row>
    <row r="7" spans="1:23" ht="14.25" customHeight="1">
      <c r="A7" s="15"/>
      <c r="B7" s="319">
        <v>44024</v>
      </c>
      <c r="C7" s="317"/>
      <c r="D7" s="325"/>
      <c r="E7" s="114">
        <v>0.54166666666666663</v>
      </c>
      <c r="I7" s="33"/>
      <c r="J7" s="147" t="str">
        <f>'2021案'!H8</f>
        <v>ＦＣ ＮARUTO</v>
      </c>
      <c r="K7" s="34" t="s">
        <v>18</v>
      </c>
      <c r="L7" s="2"/>
      <c r="M7" s="36"/>
      <c r="N7" s="38"/>
      <c r="O7" s="40"/>
      <c r="P7" s="40"/>
      <c r="Q7" s="43"/>
      <c r="R7" s="32"/>
      <c r="T7" s="118" t="s">
        <v>18</v>
      </c>
      <c r="U7" s="116"/>
      <c r="W7" s="20"/>
    </row>
    <row r="8" spans="1:23" ht="14.25" customHeight="1">
      <c r="A8" s="15"/>
      <c r="B8" s="319"/>
      <c r="C8" s="317"/>
      <c r="D8" s="325"/>
      <c r="E8" s="114">
        <v>0.61805555555555558</v>
      </c>
      <c r="I8" s="39"/>
      <c r="J8" s="146" t="str">
        <f>'2021案'!H9</f>
        <v>白虎隊</v>
      </c>
      <c r="K8" s="34" t="s">
        <v>25</v>
      </c>
      <c r="L8" s="2"/>
      <c r="M8" s="31"/>
      <c r="N8" s="38"/>
      <c r="O8" s="40"/>
      <c r="P8" s="40"/>
      <c r="Q8" s="43"/>
      <c r="R8" s="32"/>
      <c r="T8" s="118" t="s">
        <v>37</v>
      </c>
      <c r="U8" s="116"/>
      <c r="W8" s="20"/>
    </row>
    <row r="9" spans="1:23" ht="14.25" customHeight="1">
      <c r="A9" s="15"/>
      <c r="B9" s="107"/>
      <c r="C9" s="317"/>
      <c r="D9" s="325"/>
      <c r="E9" s="114">
        <v>0.69444444444444453</v>
      </c>
      <c r="I9" s="33"/>
      <c r="J9" s="132" t="str">
        <f>'2021案'!H10</f>
        <v>N.J</v>
      </c>
      <c r="K9" s="34"/>
      <c r="L9" s="2"/>
      <c r="M9" s="140"/>
      <c r="N9" s="42"/>
      <c r="O9" s="141"/>
      <c r="P9" s="40"/>
      <c r="Q9" s="43"/>
      <c r="R9" s="32"/>
      <c r="T9" s="127" t="s">
        <v>47</v>
      </c>
      <c r="U9" s="116"/>
      <c r="V9" s="72"/>
      <c r="W9" s="20"/>
    </row>
    <row r="10" spans="1:23" ht="14.25" customHeight="1">
      <c r="A10" s="15"/>
      <c r="B10" s="107"/>
      <c r="C10" s="318"/>
      <c r="D10" s="326"/>
      <c r="E10" s="115">
        <v>0.77083333333333337</v>
      </c>
      <c r="I10" s="35" t="s">
        <v>19</v>
      </c>
      <c r="J10" s="135" t="str">
        <f>'2021案'!F9</f>
        <v>イエローモンキーズ</v>
      </c>
      <c r="K10" s="41"/>
      <c r="L10" s="2"/>
      <c r="M10" s="140"/>
      <c r="N10" s="142" t="s">
        <v>65</v>
      </c>
      <c r="O10" s="141"/>
      <c r="P10" s="40" t="s">
        <v>72</v>
      </c>
      <c r="Q10" s="43">
        <v>1</v>
      </c>
      <c r="R10" s="127"/>
      <c r="T10" s="118" t="s">
        <v>20</v>
      </c>
      <c r="U10" s="116"/>
      <c r="W10" s="20"/>
    </row>
    <row r="11" spans="1:23" ht="14.25" customHeight="1">
      <c r="A11" s="15"/>
      <c r="B11" s="105">
        <f>B5+1</f>
        <v>2</v>
      </c>
      <c r="C11" s="316" t="s">
        <v>21</v>
      </c>
      <c r="D11" s="324" t="str">
        <f>'2021案'!J61</f>
        <v>徳大医学部サッカー部</v>
      </c>
      <c r="E11" s="113">
        <v>0.3888888888888889</v>
      </c>
      <c r="I11" s="30"/>
      <c r="K11" s="10"/>
      <c r="M11" s="140"/>
      <c r="N11" s="142" t="s">
        <v>66</v>
      </c>
      <c r="O11" s="141"/>
      <c r="P11" s="40" t="s">
        <v>73</v>
      </c>
      <c r="Q11" s="43">
        <v>6</v>
      </c>
      <c r="R11" s="32"/>
      <c r="T11" s="128" t="s">
        <v>48</v>
      </c>
      <c r="U11" s="116"/>
      <c r="W11" s="20"/>
    </row>
    <row r="12" spans="1:23" ht="14.25" customHeight="1">
      <c r="A12" s="15"/>
      <c r="B12" s="106"/>
      <c r="C12" s="317"/>
      <c r="D12" s="325"/>
      <c r="E12" s="114">
        <v>0.46527777777777773</v>
      </c>
      <c r="I12" s="33"/>
      <c r="K12" s="34"/>
      <c r="M12" s="140"/>
      <c r="N12" s="42" t="s">
        <v>67</v>
      </c>
      <c r="O12" s="141"/>
      <c r="P12" s="40" t="s">
        <v>84</v>
      </c>
      <c r="Q12" s="43">
        <v>4</v>
      </c>
      <c r="R12" s="32"/>
      <c r="T12" s="128" t="s">
        <v>49</v>
      </c>
      <c r="U12" s="116"/>
      <c r="W12" s="20"/>
    </row>
    <row r="13" spans="1:23" ht="14.25" customHeight="1">
      <c r="A13" s="15"/>
      <c r="B13" s="319">
        <v>44052</v>
      </c>
      <c r="C13" s="317"/>
      <c r="D13" s="325"/>
      <c r="E13" s="114">
        <v>0.54166666666666663</v>
      </c>
      <c r="I13" s="33"/>
      <c r="K13" s="34" t="s">
        <v>59</v>
      </c>
      <c r="M13" s="143"/>
      <c r="N13" s="42" t="s">
        <v>18</v>
      </c>
      <c r="O13" s="142"/>
      <c r="P13" s="141" t="s">
        <v>74</v>
      </c>
      <c r="Q13" s="43">
        <v>2</v>
      </c>
      <c r="R13" s="32"/>
      <c r="T13" s="127" t="s">
        <v>43</v>
      </c>
      <c r="U13" s="116"/>
      <c r="W13" s="20"/>
    </row>
    <row r="14" spans="1:23" ht="14.25" customHeight="1">
      <c r="A14" s="15"/>
      <c r="B14" s="319"/>
      <c r="C14" s="317"/>
      <c r="D14" s="325"/>
      <c r="E14" s="114">
        <v>0.61805555555555558</v>
      </c>
      <c r="I14" s="39"/>
      <c r="K14" s="34" t="s">
        <v>90</v>
      </c>
      <c r="M14" s="143"/>
      <c r="N14" s="42" t="s">
        <v>37</v>
      </c>
      <c r="O14" s="142"/>
      <c r="P14" s="141" t="s">
        <v>75</v>
      </c>
      <c r="Q14" s="43">
        <v>7</v>
      </c>
      <c r="R14" s="32"/>
      <c r="T14" s="118" t="s">
        <v>50</v>
      </c>
      <c r="U14" s="117"/>
      <c r="W14" s="20"/>
    </row>
    <row r="15" spans="1:23" ht="14.25" customHeight="1">
      <c r="A15" s="15"/>
      <c r="B15" s="107"/>
      <c r="C15" s="317"/>
      <c r="D15" s="325"/>
      <c r="E15" s="114">
        <v>0.69444444444444453</v>
      </c>
      <c r="I15" s="33"/>
      <c r="K15" s="34"/>
      <c r="M15" s="143"/>
      <c r="N15" s="144" t="s">
        <v>68</v>
      </c>
      <c r="O15" s="141"/>
      <c r="P15" s="141" t="s">
        <v>76</v>
      </c>
      <c r="Q15" s="43">
        <v>8</v>
      </c>
      <c r="R15" s="32"/>
      <c r="T15" s="118" t="s">
        <v>17</v>
      </c>
      <c r="U15" s="116"/>
      <c r="W15" s="20"/>
    </row>
    <row r="16" spans="1:23" ht="14.25" customHeight="1">
      <c r="A16" s="15"/>
      <c r="B16" s="108"/>
      <c r="C16" s="318"/>
      <c r="D16" s="326"/>
      <c r="E16" s="115">
        <v>0.77083333333333337</v>
      </c>
      <c r="I16" s="35" t="s">
        <v>19</v>
      </c>
      <c r="K16" s="41"/>
      <c r="M16" s="36"/>
      <c r="N16" s="42" t="s">
        <v>20</v>
      </c>
      <c r="O16" s="141"/>
      <c r="P16" s="141" t="s">
        <v>77</v>
      </c>
      <c r="Q16" s="43">
        <v>3</v>
      </c>
      <c r="R16" s="32"/>
      <c r="U16" s="116"/>
      <c r="W16" s="20"/>
    </row>
    <row r="17" spans="1:23" ht="14.25" customHeight="1">
      <c r="A17" s="15"/>
      <c r="B17" s="105">
        <f>B11+1</f>
        <v>3</v>
      </c>
      <c r="C17" s="316" t="s">
        <v>21</v>
      </c>
      <c r="D17" s="332" t="str">
        <f>'2021案'!J43</f>
        <v>FC　Aguilas</v>
      </c>
      <c r="E17" s="113">
        <v>0.3888888888888889</v>
      </c>
      <c r="K17" s="10"/>
      <c r="M17" s="36"/>
      <c r="N17" s="6" t="s">
        <v>78</v>
      </c>
      <c r="O17" s="142"/>
      <c r="P17" s="141" t="s">
        <v>79</v>
      </c>
      <c r="Q17" s="43">
        <v>10</v>
      </c>
      <c r="R17" s="32"/>
      <c r="U17" s="116"/>
      <c r="W17" s="20"/>
    </row>
    <row r="18" spans="1:23" ht="14.25" customHeight="1">
      <c r="A18" s="15"/>
      <c r="B18" s="106"/>
      <c r="C18" s="317"/>
      <c r="D18" s="333"/>
      <c r="E18" s="114">
        <v>0.46527777777777773</v>
      </c>
      <c r="K18" s="34"/>
      <c r="M18" s="36"/>
      <c r="N18" s="6" t="s">
        <v>69</v>
      </c>
      <c r="O18" s="142"/>
      <c r="P18" s="141" t="s">
        <v>80</v>
      </c>
      <c r="Q18" s="43">
        <v>5</v>
      </c>
      <c r="R18" s="32"/>
      <c r="U18" s="116"/>
      <c r="W18" s="20"/>
    </row>
    <row r="19" spans="1:23" ht="14.25" customHeight="1">
      <c r="A19" s="15"/>
      <c r="B19" s="319">
        <v>44059</v>
      </c>
      <c r="C19" s="317"/>
      <c r="D19" s="333"/>
      <c r="E19" s="114">
        <v>0.54166666666666663</v>
      </c>
      <c r="K19" s="34" t="s">
        <v>51</v>
      </c>
      <c r="N19" s="6" t="s">
        <v>50</v>
      </c>
      <c r="O19" s="6"/>
      <c r="P19" s="141" t="s">
        <v>81</v>
      </c>
      <c r="Q19" s="43">
        <v>9</v>
      </c>
      <c r="R19" s="32"/>
      <c r="U19" s="117"/>
      <c r="W19" s="20"/>
    </row>
    <row r="20" spans="1:23" ht="14.25" customHeight="1">
      <c r="A20" s="15"/>
      <c r="B20" s="319"/>
      <c r="C20" s="317"/>
      <c r="D20" s="333"/>
      <c r="E20" s="114">
        <v>0.61805555555555558</v>
      </c>
      <c r="K20" s="34" t="s">
        <v>7</v>
      </c>
      <c r="N20" s="6" t="s">
        <v>70</v>
      </c>
      <c r="O20" s="142"/>
      <c r="P20" s="141" t="s">
        <v>82</v>
      </c>
      <c r="Q20" s="43">
        <v>11</v>
      </c>
      <c r="R20" s="32"/>
      <c r="U20" s="116"/>
      <c r="W20" s="20"/>
    </row>
    <row r="21" spans="1:23" ht="14.25" customHeight="1">
      <c r="A21" s="15"/>
      <c r="B21" s="107"/>
      <c r="C21" s="317"/>
      <c r="D21" s="333"/>
      <c r="E21" s="114">
        <v>0.69444444444444453</v>
      </c>
      <c r="K21" s="34"/>
      <c r="N21" s="6" t="s">
        <v>71</v>
      </c>
      <c r="O21" s="142"/>
      <c r="P21" s="141" t="s">
        <v>83</v>
      </c>
      <c r="Q21" s="43">
        <v>12</v>
      </c>
      <c r="R21" s="32"/>
      <c r="T21" s="20"/>
      <c r="U21" s="117"/>
      <c r="W21" s="20"/>
    </row>
    <row r="22" spans="1:23" ht="14.25" customHeight="1">
      <c r="A22" s="15"/>
      <c r="B22" s="108"/>
      <c r="C22" s="318"/>
      <c r="D22" s="334"/>
      <c r="E22" s="115">
        <v>0.77083333333333337</v>
      </c>
      <c r="K22" s="34"/>
      <c r="N22" s="6"/>
      <c r="O22" s="6"/>
      <c r="P22" s="141"/>
      <c r="Q22" s="43"/>
      <c r="R22" s="32"/>
      <c r="T22" s="20"/>
      <c r="U22" s="116"/>
      <c r="W22" s="20"/>
    </row>
    <row r="23" spans="1:23" ht="14.25" customHeight="1">
      <c r="A23" s="15"/>
      <c r="B23" s="105">
        <f>B17+1</f>
        <v>4</v>
      </c>
      <c r="C23" s="316" t="s">
        <v>21</v>
      </c>
      <c r="D23" s="324" t="str">
        <f>J23</f>
        <v>N.J</v>
      </c>
      <c r="E23" s="113">
        <v>0.3888888888888889</v>
      </c>
      <c r="I23" s="30"/>
      <c r="J23" s="145" t="str">
        <f>'2021案'!H30</f>
        <v>N.J</v>
      </c>
      <c r="K23" s="10"/>
      <c r="M23" s="36"/>
      <c r="N23" s="42"/>
      <c r="O23" s="142"/>
      <c r="P23" s="141"/>
      <c r="Q23" s="38"/>
      <c r="R23" s="32"/>
      <c r="T23" s="20"/>
      <c r="U23" s="116"/>
      <c r="W23" s="84"/>
    </row>
    <row r="24" spans="1:23" ht="14.25" customHeight="1">
      <c r="A24" s="15"/>
      <c r="B24" s="106"/>
      <c r="C24" s="317"/>
      <c r="D24" s="325"/>
      <c r="E24" s="114">
        <v>0.46527777777777773</v>
      </c>
      <c r="I24" s="68"/>
      <c r="J24" s="146" t="str">
        <f>'2021案'!H31</f>
        <v>MTCO</v>
      </c>
      <c r="K24" s="34"/>
      <c r="M24" s="36"/>
      <c r="N24" s="6"/>
      <c r="O24" s="6"/>
      <c r="P24" s="43"/>
      <c r="Q24" s="32"/>
      <c r="R24" s="20"/>
      <c r="T24" s="116"/>
      <c r="V24" s="20"/>
      <c r="W24" s="20"/>
    </row>
    <row r="25" spans="1:23" ht="14.25" customHeight="1">
      <c r="A25" s="15"/>
      <c r="B25" s="319">
        <v>44066</v>
      </c>
      <c r="C25" s="317"/>
      <c r="D25" s="325"/>
      <c r="E25" s="114">
        <v>0.54166666666666663</v>
      </c>
      <c r="I25" s="33"/>
      <c r="J25" s="147" t="str">
        <f>'2021案'!H32</f>
        <v>ＦＣ暁</v>
      </c>
      <c r="K25" s="34" t="s">
        <v>6</v>
      </c>
      <c r="N25" s="6"/>
      <c r="O25" s="129"/>
      <c r="P25" s="43"/>
      <c r="Q25" s="32"/>
      <c r="R25" s="20"/>
      <c r="T25" s="116"/>
      <c r="V25" s="20"/>
      <c r="W25" s="20"/>
    </row>
    <row r="26" spans="1:23" ht="14.25" customHeight="1">
      <c r="A26" s="15"/>
      <c r="B26" s="319"/>
      <c r="C26" s="317"/>
      <c r="D26" s="325"/>
      <c r="E26" s="114">
        <v>0.61805555555555558</v>
      </c>
      <c r="I26" s="33"/>
      <c r="J26" s="146" t="str">
        <f>'2021案'!H33</f>
        <v>ＦＣ ＮARUTO</v>
      </c>
      <c r="K26" s="34" t="s">
        <v>22</v>
      </c>
      <c r="N26" s="6"/>
      <c r="O26" s="129"/>
      <c r="P26" s="43"/>
      <c r="Q26" s="32"/>
      <c r="R26" s="20"/>
      <c r="T26" s="116"/>
      <c r="V26" s="20"/>
      <c r="W26" s="20"/>
    </row>
    <row r="27" spans="1:23" ht="14.25" customHeight="1">
      <c r="A27" s="15"/>
      <c r="B27" s="107"/>
      <c r="C27" s="317"/>
      <c r="D27" s="325"/>
      <c r="E27" s="114">
        <v>0.69444444444444453</v>
      </c>
      <c r="I27" s="39"/>
      <c r="J27" s="132" t="str">
        <f>'2021案'!H34</f>
        <v>徳大医学部サッカー部</v>
      </c>
      <c r="K27" s="34"/>
      <c r="M27" s="36"/>
      <c r="N27" s="6"/>
      <c r="O27" s="6"/>
      <c r="P27" s="43"/>
      <c r="Q27" s="32"/>
      <c r="R27" s="20"/>
      <c r="T27" s="116"/>
      <c r="V27" s="20"/>
      <c r="W27" s="20"/>
    </row>
    <row r="28" spans="1:23" ht="14.25" customHeight="1">
      <c r="A28" s="15"/>
      <c r="B28" s="108"/>
      <c r="C28" s="318"/>
      <c r="D28" s="326"/>
      <c r="E28" s="115">
        <v>0.77083333333333337</v>
      </c>
      <c r="I28" s="35" t="s">
        <v>19</v>
      </c>
      <c r="J28" s="135" t="str">
        <f>'2021案'!F33</f>
        <v>吉野クラブ</v>
      </c>
      <c r="K28" s="41"/>
      <c r="M28" s="36"/>
      <c r="N28" s="6"/>
      <c r="O28" s="6"/>
      <c r="P28" s="43"/>
      <c r="Q28" s="32"/>
      <c r="R28" s="20"/>
      <c r="T28" s="116"/>
      <c r="V28" s="20"/>
      <c r="W28" s="20"/>
    </row>
    <row r="29" spans="1:23" ht="24.75" customHeight="1">
      <c r="A29" s="15"/>
      <c r="B29" s="126">
        <v>44070</v>
      </c>
      <c r="C29" s="327" t="s">
        <v>23</v>
      </c>
      <c r="D29" s="328"/>
      <c r="E29" s="44" t="s">
        <v>24</v>
      </c>
      <c r="F29" s="320" t="s">
        <v>40</v>
      </c>
      <c r="G29" s="321"/>
      <c r="H29" s="322"/>
      <c r="I29" s="320" t="s">
        <v>8</v>
      </c>
      <c r="J29" s="321"/>
      <c r="K29" s="323"/>
      <c r="N29" s="42"/>
      <c r="O29" s="142"/>
      <c r="P29" s="43"/>
      <c r="Q29" s="32"/>
      <c r="R29" s="20"/>
      <c r="T29" s="116"/>
      <c r="V29" s="20"/>
      <c r="W29" s="20"/>
    </row>
    <row r="30" spans="1:23" ht="14.25" customHeight="1">
      <c r="A30" s="15"/>
      <c r="B30" s="105">
        <f>B23+1</f>
        <v>5</v>
      </c>
      <c r="C30" s="316" t="s">
        <v>21</v>
      </c>
      <c r="D30" s="324" t="str">
        <f>J30</f>
        <v>ＦＣ ＮARUTO</v>
      </c>
      <c r="E30" s="113">
        <v>0.3888888888888889</v>
      </c>
      <c r="I30" s="33"/>
      <c r="J30" s="145" t="str">
        <f>'2021案'!H56</f>
        <v>ＦＣ ＮARUTO</v>
      </c>
      <c r="K30" s="34"/>
      <c r="N30" s="6"/>
      <c r="O30" s="148"/>
      <c r="P30" s="43"/>
      <c r="Q30" s="32"/>
      <c r="R30" s="20"/>
      <c r="T30" s="116"/>
      <c r="V30" s="20"/>
      <c r="W30" s="20"/>
    </row>
    <row r="31" spans="1:23" ht="14.25" customHeight="1">
      <c r="A31" s="15"/>
      <c r="B31" s="106"/>
      <c r="C31" s="317"/>
      <c r="D31" s="325"/>
      <c r="E31" s="114">
        <v>0.46527777777777773</v>
      </c>
      <c r="I31" s="49"/>
      <c r="J31" s="146" t="str">
        <f>'2021案'!H57</f>
        <v>ＦＣ暁</v>
      </c>
      <c r="K31" s="34"/>
      <c r="M31" s="36"/>
      <c r="N31" s="42"/>
      <c r="O31" s="148"/>
      <c r="P31" s="43"/>
      <c r="Q31" s="32"/>
      <c r="R31" s="20"/>
      <c r="T31" s="117"/>
      <c r="U31" s="73"/>
      <c r="V31" s="20"/>
      <c r="W31" s="20"/>
    </row>
    <row r="32" spans="1:23" ht="14.25" customHeight="1">
      <c r="A32" s="15"/>
      <c r="B32" s="319">
        <v>44080</v>
      </c>
      <c r="C32" s="317"/>
      <c r="D32" s="325"/>
      <c r="E32" s="114">
        <v>0.54166666666666663</v>
      </c>
      <c r="I32" s="33"/>
      <c r="J32" s="147" t="str">
        <f>'2021案'!H58</f>
        <v>白虎隊</v>
      </c>
      <c r="K32" s="34" t="s">
        <v>26</v>
      </c>
      <c r="M32" s="36"/>
      <c r="N32" s="42"/>
      <c r="O32" s="141"/>
      <c r="P32" s="43"/>
      <c r="Q32" s="32"/>
      <c r="R32" s="20"/>
      <c r="T32" s="116"/>
      <c r="V32" s="20"/>
      <c r="W32" s="20"/>
    </row>
    <row r="33" spans="1:23" ht="14.25" customHeight="1">
      <c r="A33" s="15"/>
      <c r="B33" s="319"/>
      <c r="C33" s="317"/>
      <c r="D33" s="325"/>
      <c r="E33" s="114">
        <v>0.61805555555555558</v>
      </c>
      <c r="I33" s="39"/>
      <c r="J33" s="146" t="str">
        <f>'2021案'!H59</f>
        <v>FC　Aguilas</v>
      </c>
      <c r="K33" s="34" t="s">
        <v>27</v>
      </c>
      <c r="M33" s="48"/>
      <c r="N33" s="42"/>
      <c r="O33" s="142" t="s">
        <v>65</v>
      </c>
      <c r="P33" s="40" t="s">
        <v>72</v>
      </c>
      <c r="Q33" s="43">
        <v>1</v>
      </c>
      <c r="R33" s="20"/>
      <c r="T33" s="116"/>
      <c r="V33" s="20"/>
      <c r="W33" s="20"/>
    </row>
    <row r="34" spans="1:23" ht="14.25" customHeight="1">
      <c r="A34" s="15"/>
      <c r="B34" s="107"/>
      <c r="C34" s="317"/>
      <c r="D34" s="325"/>
      <c r="E34" s="114">
        <v>0.69444444444444453</v>
      </c>
      <c r="I34" s="33"/>
      <c r="J34" s="132" t="str">
        <f>'2021案'!H60</f>
        <v>吉野クラブ</v>
      </c>
      <c r="K34" s="34"/>
      <c r="M34" s="36"/>
      <c r="N34" s="42"/>
      <c r="O34" s="142" t="s">
        <v>66</v>
      </c>
      <c r="P34" s="40" t="s">
        <v>73</v>
      </c>
      <c r="Q34" s="43">
        <v>6</v>
      </c>
      <c r="R34" s="20"/>
      <c r="T34" s="116"/>
      <c r="V34" s="20"/>
      <c r="W34" s="20"/>
    </row>
    <row r="35" spans="1:23" ht="14.25" customHeight="1">
      <c r="A35" s="15"/>
      <c r="B35" s="107"/>
      <c r="C35" s="318"/>
      <c r="D35" s="326"/>
      <c r="E35" s="115">
        <v>0.77083333333333337</v>
      </c>
      <c r="I35" s="35" t="s">
        <v>19</v>
      </c>
      <c r="J35" s="135" t="str">
        <f>'2021案'!F59</f>
        <v>イエローモンキーズ</v>
      </c>
      <c r="K35" s="41"/>
      <c r="M35" s="36"/>
      <c r="N35" s="42"/>
      <c r="O35" s="42" t="s">
        <v>67</v>
      </c>
      <c r="P35" s="40" t="s">
        <v>84</v>
      </c>
      <c r="Q35" s="43">
        <v>4</v>
      </c>
      <c r="R35" s="20"/>
      <c r="T35" s="116"/>
      <c r="V35" s="20"/>
      <c r="W35" s="20"/>
    </row>
    <row r="36" spans="1:23" ht="14.25" customHeight="1">
      <c r="A36" s="15"/>
      <c r="B36" s="105">
        <f>B30+1</f>
        <v>6</v>
      </c>
      <c r="C36" s="316" t="s">
        <v>21</v>
      </c>
      <c r="D36" s="324" t="str">
        <f>J36</f>
        <v>徳島大学サッカー部</v>
      </c>
      <c r="E36" s="113">
        <v>0.3888888888888889</v>
      </c>
      <c r="I36" s="33"/>
      <c r="J36" s="145" t="str">
        <f>'2021案'!H38</f>
        <v>徳島大学サッカー部</v>
      </c>
      <c r="K36" s="34"/>
      <c r="N36" s="42"/>
      <c r="O36" s="42" t="s">
        <v>18</v>
      </c>
      <c r="P36" s="141" t="s">
        <v>74</v>
      </c>
      <c r="Q36" s="43">
        <v>2</v>
      </c>
      <c r="R36" s="20"/>
      <c r="T36" s="116"/>
      <c r="V36" s="20"/>
      <c r="W36" s="20"/>
    </row>
    <row r="37" spans="1:23" ht="14.25" customHeight="1">
      <c r="A37" s="15"/>
      <c r="B37" s="106"/>
      <c r="C37" s="330"/>
      <c r="D37" s="325"/>
      <c r="E37" s="114">
        <v>0.46527777777777773</v>
      </c>
      <c r="I37" s="33"/>
      <c r="J37" s="146" t="str">
        <f>'2021案'!H39</f>
        <v>FC暁</v>
      </c>
      <c r="K37" s="34"/>
      <c r="N37" s="42"/>
      <c r="O37" s="42" t="s">
        <v>37</v>
      </c>
      <c r="P37" s="141" t="s">
        <v>75</v>
      </c>
      <c r="Q37" s="43">
        <v>7</v>
      </c>
      <c r="R37" s="20"/>
      <c r="T37" s="117"/>
      <c r="U37" s="120"/>
      <c r="V37" s="20"/>
      <c r="W37" s="20"/>
    </row>
    <row r="38" spans="1:23" ht="14.25" customHeight="1">
      <c r="A38" s="15"/>
      <c r="B38" s="319">
        <v>44087</v>
      </c>
      <c r="C38" s="330"/>
      <c r="D38" s="325"/>
      <c r="E38" s="114">
        <v>0.54166666666666663</v>
      </c>
      <c r="I38" s="33"/>
      <c r="J38" s="147" t="str">
        <f>'2021案'!H40</f>
        <v>蹴友会</v>
      </c>
      <c r="K38" s="34" t="s">
        <v>38</v>
      </c>
      <c r="N38" s="42"/>
      <c r="O38" s="144" t="s">
        <v>68</v>
      </c>
      <c r="P38" s="141" t="s">
        <v>76</v>
      </c>
      <c r="Q38" s="43">
        <v>8</v>
      </c>
      <c r="R38" s="20"/>
      <c r="T38" s="116"/>
      <c r="V38" s="20"/>
      <c r="W38" s="20"/>
    </row>
    <row r="39" spans="1:23" ht="14.25" customHeight="1">
      <c r="A39" s="15"/>
      <c r="B39" s="319"/>
      <c r="C39" s="330"/>
      <c r="D39" s="325"/>
      <c r="E39" s="114">
        <v>0.61805555555555558</v>
      </c>
      <c r="I39" s="39"/>
      <c r="J39" s="146" t="str">
        <f>'2021案'!H41</f>
        <v>N.J</v>
      </c>
      <c r="K39" s="34" t="s">
        <v>39</v>
      </c>
      <c r="N39" s="42"/>
      <c r="O39" s="42" t="s">
        <v>20</v>
      </c>
      <c r="P39" s="141" t="s">
        <v>77</v>
      </c>
      <c r="Q39" s="43">
        <v>3</v>
      </c>
      <c r="R39" s="20"/>
      <c r="T39" s="116"/>
      <c r="V39" s="20"/>
      <c r="W39" s="20"/>
    </row>
    <row r="40" spans="1:23" ht="14.25" customHeight="1">
      <c r="A40" s="15"/>
      <c r="B40" s="107"/>
      <c r="C40" s="330"/>
      <c r="D40" s="325"/>
      <c r="E40" s="114">
        <v>0.69444444444444453</v>
      </c>
      <c r="I40" s="49"/>
      <c r="J40" s="132" t="str">
        <f>'2021案'!H42</f>
        <v>MTCO</v>
      </c>
      <c r="K40" s="34"/>
      <c r="M40" s="36"/>
      <c r="N40" s="42"/>
      <c r="O40" s="6" t="s">
        <v>78</v>
      </c>
      <c r="P40" s="141" t="s">
        <v>79</v>
      </c>
      <c r="Q40" s="43">
        <v>10</v>
      </c>
      <c r="R40" s="20"/>
      <c r="T40" s="116"/>
      <c r="V40" s="20"/>
      <c r="W40" s="20"/>
    </row>
    <row r="41" spans="1:23" ht="14.25" customHeight="1">
      <c r="A41" s="15"/>
      <c r="B41" s="107"/>
      <c r="C41" s="331"/>
      <c r="D41" s="326"/>
      <c r="E41" s="115">
        <v>0.77083333333333337</v>
      </c>
      <c r="I41" s="112" t="s">
        <v>19</v>
      </c>
      <c r="J41" s="135" t="str">
        <f>'2021案'!F41</f>
        <v>FC　Aguilas</v>
      </c>
      <c r="K41" s="41"/>
      <c r="M41" s="36"/>
      <c r="N41" s="38"/>
      <c r="O41" s="6" t="s">
        <v>69</v>
      </c>
      <c r="P41" s="141" t="s">
        <v>80</v>
      </c>
      <c r="Q41" s="43">
        <v>5</v>
      </c>
      <c r="R41" s="20"/>
      <c r="T41" s="116"/>
      <c r="V41" s="20"/>
      <c r="W41" s="20"/>
    </row>
    <row r="42" spans="1:23" ht="14.25" customHeight="1">
      <c r="A42" s="15"/>
      <c r="B42" s="105">
        <f>B36+1</f>
        <v>7</v>
      </c>
      <c r="C42" s="316" t="s">
        <v>21</v>
      </c>
      <c r="D42" s="324" t="str">
        <f>J42</f>
        <v>イエローモンキーズ</v>
      </c>
      <c r="E42" s="113">
        <v>0.3888888888888889</v>
      </c>
      <c r="I42" s="30"/>
      <c r="J42" s="145" t="str">
        <f>'2021案'!H68</f>
        <v>イエローモンキーズ</v>
      </c>
      <c r="K42" s="10"/>
      <c r="M42" s="36"/>
      <c r="N42" s="38"/>
      <c r="O42" s="6" t="s">
        <v>50</v>
      </c>
      <c r="P42" s="141" t="s">
        <v>81</v>
      </c>
      <c r="Q42" s="43">
        <v>9</v>
      </c>
      <c r="R42" s="20"/>
      <c r="T42" s="116"/>
      <c r="V42" s="20"/>
      <c r="W42" s="20"/>
    </row>
    <row r="43" spans="1:23" ht="14.25" customHeight="1">
      <c r="A43" s="15"/>
      <c r="B43" s="106"/>
      <c r="C43" s="330"/>
      <c r="D43" s="325"/>
      <c r="E43" s="114">
        <v>0.46527777777777773</v>
      </c>
      <c r="I43" s="33"/>
      <c r="J43" s="146" t="str">
        <f>'2021案'!H69</f>
        <v>徳大医学部サッカー部</v>
      </c>
      <c r="K43" s="34"/>
      <c r="N43" s="38"/>
      <c r="O43" s="6" t="s">
        <v>70</v>
      </c>
      <c r="P43" s="141" t="s">
        <v>82</v>
      </c>
      <c r="Q43" s="43">
        <v>11</v>
      </c>
      <c r="R43" s="20"/>
      <c r="T43" s="116"/>
      <c r="U43" s="119"/>
      <c r="V43" s="20"/>
      <c r="W43" s="20"/>
    </row>
    <row r="44" spans="1:23" ht="14.25" customHeight="1">
      <c r="A44" s="15"/>
      <c r="B44" s="319">
        <v>44115</v>
      </c>
      <c r="C44" s="330"/>
      <c r="D44" s="325"/>
      <c r="E44" s="114">
        <v>0.54166666666666663</v>
      </c>
      <c r="I44" s="49"/>
      <c r="J44" s="147" t="str">
        <f>'2021案'!H70</f>
        <v>蹴友会</v>
      </c>
      <c r="K44" s="129" t="s">
        <v>42</v>
      </c>
      <c r="N44" s="38"/>
      <c r="O44" s="6" t="s">
        <v>71</v>
      </c>
      <c r="P44" s="141" t="s">
        <v>83</v>
      </c>
      <c r="Q44" s="43">
        <v>12</v>
      </c>
      <c r="R44" s="20"/>
      <c r="T44" s="116"/>
      <c r="U44" s="89"/>
      <c r="V44" s="20"/>
      <c r="W44" s="20"/>
    </row>
    <row r="45" spans="1:23" ht="14.25" customHeight="1">
      <c r="A45" s="15"/>
      <c r="B45" s="319"/>
      <c r="C45" s="330"/>
      <c r="D45" s="325"/>
      <c r="E45" s="114">
        <v>0.61805555555555558</v>
      </c>
      <c r="I45" s="39"/>
      <c r="J45" s="146" t="str">
        <f>'2021案'!H71</f>
        <v>白虎隊</v>
      </c>
      <c r="K45" s="34" t="s">
        <v>87</v>
      </c>
      <c r="N45" s="38"/>
      <c r="O45" s="40"/>
      <c r="P45" s="43"/>
      <c r="Q45" s="32"/>
      <c r="R45" s="20"/>
      <c r="T45" s="116"/>
      <c r="V45" s="20"/>
      <c r="W45" s="20"/>
    </row>
    <row r="46" spans="1:23" ht="14.25" customHeight="1">
      <c r="A46" s="15"/>
      <c r="B46" s="107"/>
      <c r="C46" s="330"/>
      <c r="D46" s="325"/>
      <c r="E46" s="114">
        <v>0.69444444444444453</v>
      </c>
      <c r="I46" s="33"/>
      <c r="J46" s="132" t="str">
        <f>'2021案'!H72</f>
        <v>MTCO</v>
      </c>
      <c r="K46" s="34"/>
      <c r="M46" s="36"/>
      <c r="N46" s="38"/>
      <c r="O46" s="40"/>
      <c r="P46" s="43"/>
      <c r="Q46" s="32"/>
      <c r="R46" s="20"/>
      <c r="T46" s="116"/>
      <c r="V46" s="20"/>
      <c r="W46" s="20"/>
    </row>
    <row r="47" spans="1:23" ht="14.25" customHeight="1">
      <c r="A47" s="15"/>
      <c r="B47" s="122"/>
      <c r="C47" s="331"/>
      <c r="D47" s="326"/>
      <c r="E47" s="115">
        <v>0.77083333333333337</v>
      </c>
      <c r="I47" s="35" t="s">
        <v>19</v>
      </c>
      <c r="J47" s="135" t="str">
        <f>'2021案'!F71</f>
        <v>ＦＣ暁</v>
      </c>
      <c r="K47" s="41"/>
      <c r="M47" s="36"/>
      <c r="N47" s="38"/>
      <c r="O47" s="40"/>
      <c r="P47" s="43"/>
      <c r="Q47" s="32"/>
      <c r="R47" s="20"/>
      <c r="T47" s="116"/>
      <c r="V47" s="20"/>
      <c r="W47" s="20"/>
    </row>
    <row r="48" spans="1:23" ht="14.25" customHeight="1">
      <c r="A48" s="15"/>
      <c r="B48" s="105">
        <f>B42+1</f>
        <v>8</v>
      </c>
      <c r="C48" s="316" t="s">
        <v>21</v>
      </c>
      <c r="D48" s="324" t="str">
        <f>J48</f>
        <v>ＦＣ ＮARUTO</v>
      </c>
      <c r="E48" s="113">
        <v>0.3888888888888889</v>
      </c>
      <c r="I48" s="33"/>
      <c r="J48" s="145" t="str">
        <f>'2021案'!H25</f>
        <v>ＦＣ ＮARUTO</v>
      </c>
      <c r="K48" s="10"/>
      <c r="M48" s="36"/>
      <c r="N48" s="38"/>
      <c r="O48" s="40"/>
      <c r="P48" s="43"/>
      <c r="Q48" s="32"/>
      <c r="R48" s="20"/>
      <c r="T48" s="117"/>
      <c r="V48" s="20"/>
      <c r="W48" s="20"/>
    </row>
    <row r="49" spans="1:23" ht="14.25" customHeight="1">
      <c r="A49" s="15"/>
      <c r="B49" s="106"/>
      <c r="C49" s="317"/>
      <c r="D49" s="325"/>
      <c r="E49" s="114">
        <v>0.46527777777777773</v>
      </c>
      <c r="I49" s="33"/>
      <c r="J49" s="146" t="str">
        <f>'2021案'!H36</f>
        <v>吉野クラブ</v>
      </c>
      <c r="K49" s="34"/>
      <c r="M49" s="36"/>
      <c r="N49" s="38"/>
      <c r="O49" s="129" t="s">
        <v>53</v>
      </c>
      <c r="P49" s="43"/>
      <c r="Q49" s="32"/>
      <c r="R49" s="20"/>
      <c r="T49" s="116"/>
      <c r="V49" s="20"/>
      <c r="W49" s="20"/>
    </row>
    <row r="50" spans="1:23" ht="14.25" customHeight="1">
      <c r="A50" s="15"/>
      <c r="B50" s="319">
        <v>44136</v>
      </c>
      <c r="C50" s="317"/>
      <c r="D50" s="325"/>
      <c r="E50" s="114">
        <v>0.54166666666666663</v>
      </c>
      <c r="I50" s="33"/>
      <c r="J50" s="147" t="str">
        <f>'2021案'!H12</f>
        <v>FC　Aguilas</v>
      </c>
      <c r="K50" s="34" t="s">
        <v>50</v>
      </c>
      <c r="M50" s="36"/>
      <c r="N50" s="38"/>
      <c r="O50" s="34" t="s">
        <v>63</v>
      </c>
      <c r="P50" s="43"/>
      <c r="Q50" s="32"/>
      <c r="R50" s="20"/>
      <c r="T50" s="116"/>
      <c r="V50" s="20"/>
      <c r="W50" s="20"/>
    </row>
    <row r="51" spans="1:23" ht="14.25" customHeight="1">
      <c r="A51" s="15"/>
      <c r="B51" s="319"/>
      <c r="C51" s="317"/>
      <c r="D51" s="325"/>
      <c r="E51" s="114">
        <v>0.61805555555555558</v>
      </c>
      <c r="I51" s="39"/>
      <c r="J51" s="146" t="str">
        <f>'2021案'!H26</f>
        <v>白虎隊</v>
      </c>
      <c r="K51" s="34" t="s">
        <v>52</v>
      </c>
      <c r="M51" s="36"/>
      <c r="N51" s="38"/>
      <c r="O51" s="40"/>
      <c r="P51" s="43"/>
      <c r="Q51" s="32"/>
      <c r="R51" s="20"/>
      <c r="T51" s="116"/>
      <c r="V51" s="20"/>
      <c r="W51" s="20"/>
    </row>
    <row r="52" spans="1:23" ht="14.25" customHeight="1">
      <c r="A52" s="15"/>
      <c r="B52" s="107"/>
      <c r="C52" s="317"/>
      <c r="D52" s="325"/>
      <c r="E52" s="114">
        <v>0.69444444444444453</v>
      </c>
      <c r="I52" s="49"/>
      <c r="J52" s="132" t="str">
        <f>'2021案'!H35</f>
        <v>イエローモンキーズ</v>
      </c>
      <c r="K52" s="34"/>
      <c r="N52" s="38"/>
      <c r="O52" s="40"/>
      <c r="P52" s="43"/>
      <c r="Q52" s="32"/>
      <c r="R52" s="20"/>
      <c r="T52" s="116"/>
      <c r="V52" s="20"/>
      <c r="W52" s="20"/>
    </row>
    <row r="53" spans="1:23" ht="14.25" customHeight="1">
      <c r="A53" s="15"/>
      <c r="B53" s="107"/>
      <c r="C53" s="318"/>
      <c r="D53" s="326"/>
      <c r="E53" s="115">
        <v>0.77083333333333337</v>
      </c>
      <c r="I53" s="112" t="s">
        <v>19</v>
      </c>
      <c r="J53" s="135" t="str">
        <f>'2021案'!F26</f>
        <v>徳大医学部サッカー部</v>
      </c>
      <c r="K53" s="41"/>
      <c r="M53" s="36"/>
      <c r="N53" s="38"/>
      <c r="O53" s="40"/>
      <c r="P53" s="43"/>
      <c r="Q53" s="32"/>
      <c r="R53" s="20"/>
      <c r="T53" s="116"/>
      <c r="V53" s="20"/>
      <c r="W53" s="20"/>
    </row>
    <row r="54" spans="1:23" ht="14.25" customHeight="1">
      <c r="A54" s="15"/>
      <c r="B54" s="105">
        <f>B48+1</f>
        <v>9</v>
      </c>
      <c r="C54" s="316" t="s">
        <v>21</v>
      </c>
      <c r="D54" s="324" t="str">
        <f>J54</f>
        <v>蹴友会</v>
      </c>
      <c r="E54" s="113">
        <v>0.3888888888888889</v>
      </c>
      <c r="I54" s="33"/>
      <c r="J54" s="145" t="str">
        <f>'2021案'!H14</f>
        <v>蹴友会</v>
      </c>
      <c r="K54" s="34"/>
      <c r="M54" s="36"/>
      <c r="N54" s="38"/>
      <c r="O54" s="40"/>
      <c r="P54" s="43"/>
      <c r="Q54" s="32"/>
      <c r="R54" s="20"/>
      <c r="T54" s="117"/>
      <c r="V54" s="20"/>
      <c r="W54" s="20"/>
    </row>
    <row r="55" spans="1:23" ht="14.25" customHeight="1">
      <c r="A55" s="15"/>
      <c r="B55" s="106"/>
      <c r="C55" s="317"/>
      <c r="D55" s="325"/>
      <c r="E55" s="114">
        <v>0.46527777777777773</v>
      </c>
      <c r="I55" s="33"/>
      <c r="J55" s="146" t="str">
        <f>'2021案'!H15</f>
        <v>ＦＣ ＮARUTO</v>
      </c>
      <c r="K55" s="34"/>
      <c r="M55" s="36"/>
      <c r="N55" s="38"/>
      <c r="O55" s="40"/>
      <c r="P55" s="43"/>
      <c r="Q55" s="32"/>
      <c r="R55" s="20"/>
      <c r="T55" s="116"/>
      <c r="V55" s="20"/>
      <c r="W55" s="20"/>
    </row>
    <row r="56" spans="1:23" ht="14.25" customHeight="1">
      <c r="A56" s="15"/>
      <c r="B56" s="319">
        <v>44143</v>
      </c>
      <c r="C56" s="317"/>
      <c r="D56" s="325"/>
      <c r="E56" s="114">
        <v>0.54166666666666663</v>
      </c>
      <c r="I56" s="33"/>
      <c r="J56" s="147" t="str">
        <f>'2021案'!H16</f>
        <v>N.J</v>
      </c>
      <c r="K56" s="34" t="s">
        <v>57</v>
      </c>
      <c r="M56" s="36"/>
      <c r="N56" s="38"/>
      <c r="O56" s="40"/>
      <c r="P56" s="43"/>
      <c r="Q56" s="32"/>
      <c r="R56" s="20"/>
      <c r="T56" s="116"/>
      <c r="V56" s="20"/>
      <c r="W56" s="20"/>
    </row>
    <row r="57" spans="1:23" ht="14.25" customHeight="1">
      <c r="A57" s="15"/>
      <c r="B57" s="319"/>
      <c r="C57" s="317"/>
      <c r="D57" s="325"/>
      <c r="E57" s="114">
        <v>0.61805555555555558</v>
      </c>
      <c r="I57" s="39"/>
      <c r="J57" s="146" t="str">
        <f>'2021案'!H17</f>
        <v>F.C.UNITY</v>
      </c>
      <c r="K57" s="34" t="s">
        <v>60</v>
      </c>
      <c r="M57" s="36"/>
      <c r="N57" s="38"/>
      <c r="O57" s="40"/>
      <c r="P57" s="40"/>
      <c r="Q57" s="43"/>
      <c r="R57" s="32"/>
      <c r="T57" s="20"/>
      <c r="U57" s="116"/>
      <c r="W57" s="20"/>
    </row>
    <row r="58" spans="1:23" ht="14.25" customHeight="1">
      <c r="A58" s="15"/>
      <c r="B58" s="107"/>
      <c r="C58" s="317"/>
      <c r="D58" s="325"/>
      <c r="E58" s="114">
        <v>0.69444444444444453</v>
      </c>
      <c r="I58" s="33"/>
      <c r="J58" s="132" t="str">
        <f>'2021案'!H18</f>
        <v>白虎隊</v>
      </c>
      <c r="K58" s="7"/>
      <c r="M58" s="36"/>
      <c r="N58" s="38"/>
      <c r="O58" s="40"/>
      <c r="P58" s="40"/>
      <c r="Q58" s="43"/>
      <c r="R58" s="32"/>
      <c r="T58" s="20"/>
      <c r="U58" s="116"/>
      <c r="W58" s="20"/>
    </row>
    <row r="59" spans="1:23" ht="14.25" customHeight="1">
      <c r="A59" s="15"/>
      <c r="B59" s="107"/>
      <c r="C59" s="318"/>
      <c r="D59" s="326"/>
      <c r="E59" s="115">
        <v>0.77083333333333337</v>
      </c>
      <c r="I59" s="35" t="s">
        <v>19</v>
      </c>
      <c r="J59" s="135" t="str">
        <f>'2021案'!F17</f>
        <v>MTCO</v>
      </c>
      <c r="K59" s="8"/>
      <c r="M59" s="36"/>
      <c r="N59" s="38"/>
      <c r="O59" s="142" t="s">
        <v>65</v>
      </c>
      <c r="P59" s="141"/>
      <c r="Q59" s="40" t="s">
        <v>72</v>
      </c>
      <c r="R59" s="43">
        <v>1</v>
      </c>
      <c r="T59" s="20"/>
      <c r="U59" s="116"/>
      <c r="W59" s="20"/>
    </row>
    <row r="60" spans="1:23" ht="14.25" customHeight="1">
      <c r="A60" s="15"/>
      <c r="B60" s="105">
        <f>B54+1</f>
        <v>10</v>
      </c>
      <c r="C60" s="316" t="s">
        <v>21</v>
      </c>
      <c r="D60" s="324" t="str">
        <f>J60</f>
        <v>吉野クラブ</v>
      </c>
      <c r="E60" s="113">
        <v>0.3888888888888889</v>
      </c>
      <c r="I60" s="33"/>
      <c r="J60" s="145" t="str">
        <f>'2021案'!H50</f>
        <v>吉野クラブ</v>
      </c>
      <c r="K60" s="10"/>
      <c r="M60" s="36"/>
      <c r="N60" s="38"/>
      <c r="O60" s="142" t="s">
        <v>66</v>
      </c>
      <c r="P60" s="141"/>
      <c r="Q60" s="40" t="s">
        <v>73</v>
      </c>
      <c r="R60" s="43">
        <v>6</v>
      </c>
      <c r="T60" s="20"/>
      <c r="U60" s="116"/>
      <c r="V60" s="71"/>
      <c r="W60" s="20"/>
    </row>
    <row r="61" spans="1:23" ht="14.25" customHeight="1">
      <c r="A61" s="15"/>
      <c r="B61" s="106"/>
      <c r="C61" s="317"/>
      <c r="D61" s="325"/>
      <c r="E61" s="114">
        <v>0.46527777777777773</v>
      </c>
      <c r="I61" s="39"/>
      <c r="J61" s="146" t="str">
        <f>'2021案'!H51</f>
        <v>MTCO</v>
      </c>
      <c r="K61" s="34"/>
      <c r="M61" s="36"/>
      <c r="N61" s="38"/>
      <c r="O61" s="42" t="s">
        <v>67</v>
      </c>
      <c r="P61" s="141"/>
      <c r="Q61" s="40" t="s">
        <v>84</v>
      </c>
      <c r="R61" s="43">
        <v>4</v>
      </c>
      <c r="T61" s="20"/>
      <c r="U61" s="116"/>
      <c r="W61" s="20"/>
    </row>
    <row r="62" spans="1:23" ht="14.25" customHeight="1">
      <c r="A62" s="15"/>
      <c r="B62" s="319">
        <v>44157</v>
      </c>
      <c r="C62" s="317"/>
      <c r="D62" s="325"/>
      <c r="E62" s="114">
        <v>0.54166666666666663</v>
      </c>
      <c r="I62" s="33"/>
      <c r="J62" s="147" t="str">
        <f>'2021案'!H52</f>
        <v>徳大医学部サッカー部</v>
      </c>
      <c r="K62" s="125" t="s">
        <v>55</v>
      </c>
      <c r="M62" s="36"/>
      <c r="N62" s="38"/>
      <c r="O62" s="42" t="s">
        <v>18</v>
      </c>
      <c r="P62" s="142"/>
      <c r="Q62" s="141" t="s">
        <v>74</v>
      </c>
      <c r="R62" s="43">
        <v>2</v>
      </c>
      <c r="T62" s="20"/>
      <c r="U62" s="116"/>
      <c r="W62" s="20"/>
    </row>
    <row r="63" spans="1:23" ht="14.25" customHeight="1">
      <c r="A63" s="15"/>
      <c r="B63" s="319"/>
      <c r="C63" s="317"/>
      <c r="D63" s="325"/>
      <c r="E63" s="114">
        <v>0.61805555555555558</v>
      </c>
      <c r="I63" s="33"/>
      <c r="J63" s="146" t="str">
        <f>'2021案'!H53</f>
        <v>F.C.UNITY</v>
      </c>
      <c r="K63" s="34" t="s">
        <v>64</v>
      </c>
      <c r="M63" s="36"/>
      <c r="N63" s="38"/>
      <c r="O63" s="42" t="s">
        <v>37</v>
      </c>
      <c r="P63" s="142"/>
      <c r="Q63" s="141" t="s">
        <v>75</v>
      </c>
      <c r="R63" s="43">
        <v>7</v>
      </c>
      <c r="T63" s="20"/>
      <c r="U63" s="116"/>
      <c r="W63" s="20"/>
    </row>
    <row r="64" spans="1:23" ht="14.25" customHeight="1">
      <c r="A64" s="15"/>
      <c r="B64" s="107"/>
      <c r="C64" s="317"/>
      <c r="D64" s="325"/>
      <c r="E64" s="114">
        <v>0.69444444444444453</v>
      </c>
      <c r="I64" s="33"/>
      <c r="J64" s="132" t="str">
        <f>'2021案'!H54</f>
        <v>蹴友会</v>
      </c>
      <c r="K64" s="34"/>
      <c r="M64" s="36"/>
      <c r="N64" s="38"/>
      <c r="O64" s="144" t="s">
        <v>68</v>
      </c>
      <c r="P64" s="141"/>
      <c r="Q64" s="141" t="s">
        <v>76</v>
      </c>
      <c r="R64" s="43">
        <v>8</v>
      </c>
      <c r="S64" s="51"/>
      <c r="T64" s="20"/>
      <c r="U64" s="116"/>
      <c r="W64" s="20"/>
    </row>
    <row r="65" spans="1:23" ht="14.25" customHeight="1">
      <c r="A65" s="15"/>
      <c r="B65" s="107"/>
      <c r="C65" s="318"/>
      <c r="D65" s="326"/>
      <c r="E65" s="115">
        <v>0.77083333333333337</v>
      </c>
      <c r="I65" s="35" t="s">
        <v>19</v>
      </c>
      <c r="J65" s="135" t="str">
        <f>'2021案'!F53</f>
        <v>FC　Aguilas</v>
      </c>
      <c r="K65" s="41"/>
      <c r="M65" s="36"/>
      <c r="N65" s="38"/>
      <c r="O65" s="42" t="s">
        <v>20</v>
      </c>
      <c r="P65" s="141"/>
      <c r="Q65" s="141" t="s">
        <v>77</v>
      </c>
      <c r="R65" s="43">
        <v>3</v>
      </c>
      <c r="T65" s="20"/>
      <c r="U65" s="116"/>
      <c r="W65" s="20"/>
    </row>
    <row r="66" spans="1:23" ht="14.25" customHeight="1">
      <c r="A66" s="15"/>
      <c r="B66" s="105">
        <f>B60+1</f>
        <v>11</v>
      </c>
      <c r="C66" s="316" t="s">
        <v>21</v>
      </c>
      <c r="D66" s="324" t="str">
        <f>J66</f>
        <v>FC　Aguilas</v>
      </c>
      <c r="E66" s="113">
        <v>0.3888888888888889</v>
      </c>
      <c r="I66" s="30"/>
      <c r="J66" s="145" t="str">
        <f>'2021案'!H20</f>
        <v>FC　Aguilas</v>
      </c>
      <c r="K66" s="34"/>
      <c r="M66" s="36"/>
      <c r="N66" s="38"/>
      <c r="O66" s="6" t="s">
        <v>78</v>
      </c>
      <c r="P66" s="142"/>
      <c r="Q66" s="141" t="s">
        <v>79</v>
      </c>
      <c r="R66" s="43">
        <v>10</v>
      </c>
      <c r="T66" s="20"/>
      <c r="U66" s="116"/>
      <c r="W66" s="20"/>
    </row>
    <row r="67" spans="1:23" ht="14.25" customHeight="1">
      <c r="A67" s="15"/>
      <c r="B67" s="106"/>
      <c r="C67" s="317"/>
      <c r="D67" s="325"/>
      <c r="E67" s="114">
        <v>0.46527777777777773</v>
      </c>
      <c r="I67" s="33"/>
      <c r="J67" s="146" t="str">
        <f>'2021案'!H21</f>
        <v>徳島大学サッカー部</v>
      </c>
      <c r="K67" s="34"/>
      <c r="M67" s="36"/>
      <c r="N67" s="38"/>
      <c r="O67" s="6" t="s">
        <v>69</v>
      </c>
      <c r="P67" s="142"/>
      <c r="Q67" s="141" t="s">
        <v>80</v>
      </c>
      <c r="R67" s="43">
        <v>5</v>
      </c>
      <c r="T67" s="20"/>
      <c r="U67" s="116"/>
      <c r="W67" s="20"/>
    </row>
    <row r="68" spans="1:23" ht="14.25" customHeight="1">
      <c r="A68" s="15"/>
      <c r="B68" s="319">
        <v>44164</v>
      </c>
      <c r="C68" s="317"/>
      <c r="D68" s="325"/>
      <c r="E68" s="114">
        <v>0.54166666666666663</v>
      </c>
      <c r="I68" s="33"/>
      <c r="J68" s="147" t="str">
        <f>'2021案'!H22</f>
        <v>イエローモンキーズ</v>
      </c>
      <c r="K68" s="129" t="s">
        <v>53</v>
      </c>
      <c r="M68" s="36"/>
      <c r="N68" s="38"/>
      <c r="O68" s="6" t="s">
        <v>50</v>
      </c>
      <c r="P68" s="6"/>
      <c r="Q68" s="141" t="s">
        <v>81</v>
      </c>
      <c r="R68" s="43">
        <v>9</v>
      </c>
      <c r="T68" s="20"/>
      <c r="U68" s="116"/>
      <c r="W68" s="20"/>
    </row>
    <row r="69" spans="1:23" ht="14.25" customHeight="1">
      <c r="A69" s="15"/>
      <c r="B69" s="319"/>
      <c r="C69" s="317"/>
      <c r="D69" s="325"/>
      <c r="E69" s="114">
        <v>0.61805555555555558</v>
      </c>
      <c r="I69" s="39"/>
      <c r="J69" s="146" t="str">
        <f>'2021案'!H23</f>
        <v>徳大医学部サッカー部</v>
      </c>
      <c r="K69" s="34" t="s">
        <v>89</v>
      </c>
      <c r="M69" s="36"/>
      <c r="N69" s="38"/>
      <c r="O69" s="6" t="s">
        <v>70</v>
      </c>
      <c r="P69" s="142"/>
      <c r="Q69" s="141" t="s">
        <v>82</v>
      </c>
      <c r="R69" s="43">
        <v>11</v>
      </c>
      <c r="T69" s="20"/>
      <c r="U69" s="117"/>
      <c r="W69" s="20"/>
    </row>
    <row r="70" spans="1:23" ht="14.25" customHeight="1">
      <c r="A70" s="15"/>
      <c r="B70" s="107"/>
      <c r="C70" s="317"/>
      <c r="D70" s="325"/>
      <c r="E70" s="114">
        <v>0.69444444444444453</v>
      </c>
      <c r="I70" s="33"/>
      <c r="J70" s="132" t="str">
        <f>'2021案'!H24</f>
        <v>N.J</v>
      </c>
      <c r="K70" s="34"/>
      <c r="M70" s="36"/>
      <c r="N70" s="38"/>
      <c r="O70" s="6" t="s">
        <v>71</v>
      </c>
      <c r="P70" s="142"/>
      <c r="Q70" s="141" t="s">
        <v>83</v>
      </c>
      <c r="R70" s="43">
        <v>12</v>
      </c>
      <c r="T70" s="20"/>
      <c r="U70" s="117"/>
      <c r="W70" s="20"/>
    </row>
    <row r="71" spans="1:23" ht="14.25" customHeight="1">
      <c r="A71" s="15"/>
      <c r="B71" s="107"/>
      <c r="C71" s="318"/>
      <c r="D71" s="326"/>
      <c r="E71" s="115">
        <v>0.77083333333333337</v>
      </c>
      <c r="I71" s="35" t="s">
        <v>19</v>
      </c>
      <c r="J71" s="135" t="str">
        <f>'2021案'!F23</f>
        <v>F.C.UNITY</v>
      </c>
      <c r="K71" s="41"/>
      <c r="M71" s="36"/>
      <c r="N71" s="38"/>
      <c r="O71" s="40"/>
      <c r="P71" s="40"/>
      <c r="Q71" s="43"/>
      <c r="R71" s="32"/>
      <c r="T71" s="20"/>
      <c r="U71" s="117"/>
      <c r="V71" s="20"/>
      <c r="W71" s="20"/>
    </row>
    <row r="72" spans="1:23" ht="14.25" customHeight="1">
      <c r="A72" s="15"/>
      <c r="B72" s="52" t="s">
        <v>28</v>
      </c>
      <c r="C72" s="5"/>
      <c r="D72" s="3"/>
      <c r="E72" s="4"/>
      <c r="F72" s="97"/>
      <c r="G72" s="53"/>
      <c r="H72" s="70"/>
      <c r="I72" s="54"/>
      <c r="J72" s="79"/>
      <c r="K72" s="34"/>
      <c r="N72" s="38"/>
      <c r="O72" s="40"/>
      <c r="P72" s="40"/>
      <c r="Q72" s="43"/>
      <c r="R72" s="32"/>
      <c r="T72" s="20"/>
      <c r="U72" s="117"/>
      <c r="V72" s="20"/>
      <c r="W72" s="20"/>
    </row>
    <row r="73" spans="1:23" ht="14.25" customHeight="1">
      <c r="A73" s="15"/>
      <c r="B73" s="55" t="s">
        <v>29</v>
      </c>
      <c r="C73" s="13"/>
      <c r="D73" s="13"/>
      <c r="E73" s="13"/>
      <c r="F73" s="98"/>
      <c r="G73" s="13"/>
      <c r="H73" s="71"/>
      <c r="I73" s="13"/>
      <c r="J73" s="80"/>
      <c r="K73" s="34"/>
      <c r="N73" s="38"/>
      <c r="O73" s="40"/>
      <c r="P73" s="40"/>
      <c r="Q73" s="43"/>
      <c r="R73" s="32"/>
      <c r="U73" s="117"/>
      <c r="W73" s="71"/>
    </row>
    <row r="74" spans="1:23" ht="14.25" customHeight="1">
      <c r="A74" s="15"/>
      <c r="B74" s="56" t="s">
        <v>9</v>
      </c>
      <c r="C74" s="14"/>
      <c r="D74" s="14"/>
      <c r="E74" s="14"/>
      <c r="F74" s="99"/>
      <c r="G74" s="14"/>
      <c r="H74" s="72"/>
      <c r="I74" s="14"/>
      <c r="J74" s="81"/>
      <c r="K74" s="34" t="s">
        <v>88</v>
      </c>
      <c r="N74" s="38"/>
      <c r="O74" s="40"/>
      <c r="P74" s="40"/>
      <c r="Q74" s="43"/>
      <c r="R74" s="32"/>
      <c r="U74" s="117"/>
      <c r="W74" s="72"/>
    </row>
    <row r="75" spans="1:23" ht="14.25" customHeight="1">
      <c r="A75" s="15"/>
      <c r="B75" s="57" t="s">
        <v>30</v>
      </c>
      <c r="C75" s="58"/>
      <c r="D75" s="58"/>
      <c r="E75" s="58"/>
      <c r="F75" s="99"/>
      <c r="G75" s="58"/>
      <c r="H75" s="73"/>
      <c r="I75" s="58"/>
      <c r="J75" s="82"/>
      <c r="K75" s="34"/>
      <c r="N75" s="38"/>
      <c r="O75" s="40"/>
      <c r="P75" s="40"/>
      <c r="Q75" s="43"/>
      <c r="R75" s="32"/>
      <c r="U75" s="20"/>
      <c r="W75" s="73"/>
    </row>
    <row r="76" spans="1:23" ht="14.25" customHeight="1">
      <c r="A76" s="15"/>
      <c r="B76" s="59" t="s">
        <v>31</v>
      </c>
      <c r="C76" s="60"/>
      <c r="D76" s="60"/>
      <c r="E76" s="60"/>
      <c r="F76" s="100"/>
      <c r="G76" s="61"/>
      <c r="H76" s="74"/>
      <c r="I76" s="62"/>
      <c r="J76" s="83"/>
      <c r="K76" s="7"/>
      <c r="N76" s="38"/>
      <c r="O76" s="40"/>
      <c r="P76" s="40"/>
      <c r="Q76" s="43"/>
      <c r="R76" s="32"/>
      <c r="U76" s="20"/>
      <c r="W76" s="87"/>
    </row>
    <row r="77" spans="1:23" ht="14.25" customHeight="1" thickBot="1">
      <c r="A77" s="15"/>
      <c r="B77" s="63" t="s">
        <v>32</v>
      </c>
      <c r="C77" s="12"/>
      <c r="D77" s="12"/>
      <c r="E77" s="12"/>
      <c r="F77" s="101"/>
      <c r="G77" s="64"/>
      <c r="H77" s="335" t="s">
        <v>41</v>
      </c>
      <c r="I77" s="335"/>
      <c r="J77" s="336"/>
      <c r="K77" s="9"/>
      <c r="N77" s="38"/>
      <c r="O77" s="40"/>
      <c r="P77" s="40"/>
      <c r="Q77" s="43"/>
      <c r="R77" s="32"/>
      <c r="U77" s="20"/>
      <c r="W77" s="90"/>
    </row>
    <row r="78" spans="1:23" ht="15" customHeight="1">
      <c r="A78" s="15"/>
      <c r="B78" s="109"/>
      <c r="C78" s="65"/>
      <c r="D78" s="65"/>
      <c r="E78" s="65"/>
      <c r="F78" s="102"/>
      <c r="G78" s="65"/>
      <c r="H78" s="75"/>
      <c r="I78" s="65"/>
      <c r="J78" s="75"/>
      <c r="K78" s="65"/>
      <c r="N78" s="38"/>
      <c r="O78" s="40"/>
      <c r="P78" s="40"/>
      <c r="Q78" s="43"/>
      <c r="R78" s="32"/>
      <c r="U78" s="20"/>
      <c r="V78" s="72"/>
      <c r="W78" s="91"/>
    </row>
    <row r="79" spans="1:23" ht="18" customHeight="1">
      <c r="A79" s="15"/>
      <c r="B79" s="110"/>
      <c r="C79" s="67"/>
      <c r="D79" s="67"/>
      <c r="N79" s="38"/>
      <c r="O79" s="40"/>
      <c r="P79" s="40"/>
      <c r="Q79" s="43"/>
      <c r="R79" s="37"/>
      <c r="U79" s="20"/>
      <c r="W79" s="89"/>
    </row>
    <row r="80" spans="1:23">
      <c r="B80" s="110"/>
      <c r="C80" s="67"/>
      <c r="D80" s="67"/>
      <c r="N80" s="45"/>
      <c r="U80" s="20"/>
    </row>
    <row r="81" spans="2:21">
      <c r="B81" s="110"/>
      <c r="D81" s="67"/>
      <c r="N81" s="45"/>
      <c r="U81" s="20"/>
    </row>
    <row r="82" spans="2:21">
      <c r="B82" s="110"/>
      <c r="C82" s="67"/>
      <c r="D82" s="67"/>
      <c r="N82" s="45"/>
      <c r="U82" s="20"/>
    </row>
    <row r="83" spans="2:21">
      <c r="B83" s="110"/>
      <c r="C83" s="67"/>
      <c r="D83" s="67"/>
      <c r="N83" s="45"/>
      <c r="U83" s="20"/>
    </row>
    <row r="84" spans="2:21">
      <c r="B84" s="110"/>
      <c r="D84" s="67"/>
      <c r="U84" s="86"/>
    </row>
    <row r="85" spans="2:21">
      <c r="B85" s="110"/>
      <c r="N85" s="45"/>
      <c r="U85" s="71"/>
    </row>
    <row r="86" spans="2:21">
      <c r="B86" s="110"/>
      <c r="N86" s="45"/>
      <c r="U86" s="72"/>
    </row>
    <row r="87" spans="2:21">
      <c r="B87" s="110"/>
      <c r="D87" s="67"/>
      <c r="N87" s="42"/>
      <c r="U87" s="73"/>
    </row>
    <row r="88" spans="2:21">
      <c r="B88" s="110"/>
      <c r="D88" s="67"/>
      <c r="U88" s="87"/>
    </row>
    <row r="89" spans="2:21">
      <c r="B89" s="110"/>
      <c r="C89" s="67"/>
      <c r="N89" s="42"/>
      <c r="U89" s="90"/>
    </row>
    <row r="90" spans="2:21">
      <c r="B90" s="110"/>
      <c r="C90" s="67"/>
      <c r="N90" s="42"/>
      <c r="U90" s="91"/>
    </row>
    <row r="91" spans="2:21">
      <c r="N91" s="45"/>
      <c r="U91" s="89"/>
    </row>
    <row r="92" spans="2:21">
      <c r="N92" s="45"/>
    </row>
    <row r="93" spans="2:21">
      <c r="U93" s="85"/>
    </row>
    <row r="99" spans="22:22">
      <c r="V99" s="73"/>
    </row>
    <row r="105" spans="22:22">
      <c r="V105" s="120"/>
    </row>
    <row r="111" spans="22:22">
      <c r="V111" s="119"/>
    </row>
    <row r="112" spans="22:22">
      <c r="V112" s="89"/>
    </row>
    <row r="128" spans="22:22">
      <c r="V128" s="71"/>
    </row>
  </sheetData>
  <mergeCells count="40">
    <mergeCell ref="N3:R3"/>
    <mergeCell ref="F4:H4"/>
    <mergeCell ref="C5:C10"/>
    <mergeCell ref="D5:D10"/>
    <mergeCell ref="B7:B8"/>
    <mergeCell ref="B13:B14"/>
    <mergeCell ref="C17:C22"/>
    <mergeCell ref="D17:D22"/>
    <mergeCell ref="B19:B20"/>
    <mergeCell ref="B2:K2"/>
    <mergeCell ref="F29:H29"/>
    <mergeCell ref="I29:K29"/>
    <mergeCell ref="C23:C28"/>
    <mergeCell ref="D23:D28"/>
    <mergeCell ref="C11:C16"/>
    <mergeCell ref="D11:D16"/>
    <mergeCell ref="B25:B26"/>
    <mergeCell ref="C30:C35"/>
    <mergeCell ref="D30:D35"/>
    <mergeCell ref="B32:B33"/>
    <mergeCell ref="C36:C41"/>
    <mergeCell ref="D36:D41"/>
    <mergeCell ref="B38:B39"/>
    <mergeCell ref="C29:D29"/>
    <mergeCell ref="C42:C47"/>
    <mergeCell ref="D42:D47"/>
    <mergeCell ref="B44:B45"/>
    <mergeCell ref="C48:C53"/>
    <mergeCell ref="D48:D53"/>
    <mergeCell ref="B50:B51"/>
    <mergeCell ref="C66:C71"/>
    <mergeCell ref="D66:D71"/>
    <mergeCell ref="B68:B69"/>
    <mergeCell ref="H77:J77"/>
    <mergeCell ref="C54:C59"/>
    <mergeCell ref="D54:D59"/>
    <mergeCell ref="B56:B57"/>
    <mergeCell ref="C60:C65"/>
    <mergeCell ref="D60:D65"/>
    <mergeCell ref="B62:B63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view="pageBreakPreview" zoomScaleNormal="100" zoomScaleSheetLayoutView="100" workbookViewId="0">
      <selection activeCell="K74" sqref="K74:K75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3.375" style="20" customWidth="1"/>
    <col min="5" max="5" width="9.75" style="20" customWidth="1"/>
    <col min="6" max="6" width="6.625" style="20" customWidth="1"/>
    <col min="7" max="7" width="15.5" style="96" customWidth="1"/>
    <col min="8" max="8" width="5.625" style="66" customWidth="1"/>
    <col min="9" max="9" width="15.5" style="76" customWidth="1"/>
    <col min="10" max="10" width="3.875" style="20" customWidth="1"/>
    <col min="11" max="11" width="15.5" style="76" customWidth="1"/>
    <col min="12" max="12" width="22.625" style="20" customWidth="1"/>
    <col min="13" max="13" width="2.125" style="20" customWidth="1"/>
    <col min="14" max="14" width="5" style="11" customWidth="1"/>
    <col min="15" max="15" width="11.5" style="50" customWidth="1"/>
    <col min="16" max="16" width="10.125" style="18" customWidth="1"/>
    <col min="17" max="17" width="6.625" style="18" customWidth="1"/>
    <col min="18" max="18" width="15" style="11" customWidth="1"/>
    <col min="19" max="19" width="4.125" style="46" customWidth="1"/>
    <col min="20" max="20" width="9" style="20"/>
    <col min="21" max="21" width="14.75" style="1" customWidth="1"/>
    <col min="22" max="24" width="15.5" style="92" customWidth="1"/>
    <col min="25" max="16384" width="9" style="20"/>
  </cols>
  <sheetData>
    <row r="1" spans="1:24">
      <c r="A1" s="15"/>
      <c r="B1" s="103"/>
      <c r="C1" s="15"/>
      <c r="D1" s="15"/>
      <c r="E1" s="15"/>
      <c r="F1" s="15"/>
      <c r="H1" s="15"/>
      <c r="I1" s="69"/>
      <c r="J1" s="15"/>
      <c r="K1" s="69"/>
      <c r="L1" s="15"/>
      <c r="M1" s="15"/>
      <c r="N1" s="16"/>
      <c r="O1" s="17"/>
      <c r="S1" s="19"/>
      <c r="V1" s="88"/>
      <c r="W1" s="88"/>
      <c r="X1" s="88"/>
    </row>
    <row r="2" spans="1:24" ht="18.75">
      <c r="A2" s="15"/>
      <c r="B2" s="329" t="s">
        <v>133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15"/>
      <c r="N2" s="16"/>
      <c r="O2" s="17"/>
      <c r="S2" s="19"/>
      <c r="V2" s="89"/>
      <c r="W2" s="89"/>
      <c r="X2" s="89"/>
    </row>
    <row r="3" spans="1:24" ht="15.75" thickBot="1">
      <c r="A3" s="15"/>
      <c r="B3" s="104"/>
      <c r="C3" s="15"/>
      <c r="D3" s="15"/>
      <c r="E3" s="15"/>
      <c r="F3" s="15"/>
      <c r="H3" s="15"/>
      <c r="I3" s="69"/>
      <c r="J3" s="15"/>
      <c r="K3" s="77"/>
      <c r="L3" s="121">
        <v>42841</v>
      </c>
      <c r="M3" s="15"/>
      <c r="N3" s="16"/>
      <c r="O3" s="312" t="s">
        <v>10</v>
      </c>
      <c r="P3" s="312"/>
      <c r="Q3" s="312"/>
      <c r="R3" s="312"/>
      <c r="S3" s="312"/>
      <c r="U3" s="1" t="s">
        <v>35</v>
      </c>
      <c r="V3" s="93" t="s">
        <v>34</v>
      </c>
      <c r="W3" s="93" t="s">
        <v>2</v>
      </c>
      <c r="X3" s="93"/>
    </row>
    <row r="4" spans="1:24" s="11" customFormat="1" ht="14.25" customHeight="1" thickBot="1">
      <c r="A4" s="16"/>
      <c r="B4" s="180" t="s">
        <v>0</v>
      </c>
      <c r="C4" s="164" t="s">
        <v>3</v>
      </c>
      <c r="D4" s="164" t="s">
        <v>1</v>
      </c>
      <c r="E4" s="164" t="s">
        <v>4</v>
      </c>
      <c r="F4" s="360" t="s">
        <v>33</v>
      </c>
      <c r="G4" s="361"/>
      <c r="H4" s="361"/>
      <c r="I4" s="362"/>
      <c r="J4" s="165"/>
      <c r="K4" s="166" t="s">
        <v>2</v>
      </c>
      <c r="L4" s="25" t="s">
        <v>11</v>
      </c>
      <c r="M4" s="26"/>
      <c r="N4" s="26"/>
      <c r="O4" s="21" t="s">
        <v>12</v>
      </c>
      <c r="P4" s="27" t="s">
        <v>13</v>
      </c>
      <c r="Q4" s="27" t="s">
        <v>14</v>
      </c>
      <c r="R4" s="28" t="s">
        <v>15</v>
      </c>
      <c r="S4" s="29" t="s">
        <v>16</v>
      </c>
      <c r="U4" s="127"/>
      <c r="V4" s="116"/>
      <c r="W4" s="92"/>
    </row>
    <row r="5" spans="1:24" ht="14.25" customHeight="1">
      <c r="A5" s="15"/>
      <c r="B5" s="203">
        <v>1</v>
      </c>
      <c r="C5" s="366" t="s">
        <v>21</v>
      </c>
      <c r="D5" s="363" t="str">
        <f>K5</f>
        <v>レッドサンズ</v>
      </c>
      <c r="E5" s="182">
        <v>0.72222222222222221</v>
      </c>
      <c r="F5" s="182"/>
      <c r="G5" s="171" t="str">
        <f>'2023原案 '!K7</f>
        <v>蹴友会</v>
      </c>
      <c r="H5" s="172" t="s">
        <v>5</v>
      </c>
      <c r="I5" s="171" t="str">
        <f>'2023原案 '!K56</f>
        <v>ＦＣ ＮARUTO</v>
      </c>
      <c r="J5" s="173"/>
      <c r="K5" s="183" t="str">
        <f>I6</f>
        <v>レッドサンズ</v>
      </c>
      <c r="L5" s="163"/>
      <c r="M5" s="2"/>
      <c r="N5" s="31"/>
      <c r="O5" s="38"/>
      <c r="P5" s="40"/>
      <c r="Q5" s="40"/>
      <c r="R5" s="43"/>
      <c r="S5" s="32"/>
      <c r="U5" s="118"/>
      <c r="V5" s="116"/>
      <c r="X5" s="20"/>
    </row>
    <row r="6" spans="1:24" ht="14.25" customHeight="1" thickBot="1">
      <c r="A6" s="15"/>
      <c r="B6" s="210">
        <v>45109</v>
      </c>
      <c r="C6" s="367"/>
      <c r="D6" s="364"/>
      <c r="E6" s="184">
        <v>0.79861111111111116</v>
      </c>
      <c r="F6" s="208" t="s">
        <v>141</v>
      </c>
      <c r="G6" s="200" t="str">
        <f>'2023原案 '!K19</f>
        <v>イエローモンキーズ</v>
      </c>
      <c r="H6" s="177" t="s">
        <v>5</v>
      </c>
      <c r="I6" s="176" t="str">
        <f>'2023原案 '!K68</f>
        <v>レッドサンズ</v>
      </c>
      <c r="J6" s="188" t="s">
        <v>139</v>
      </c>
      <c r="K6" s="204" t="str">
        <f>I5</f>
        <v>ＦＣ ＮARUTO</v>
      </c>
      <c r="L6" s="163"/>
      <c r="M6" s="2"/>
      <c r="N6" s="31"/>
      <c r="O6" s="38"/>
      <c r="P6" s="40"/>
      <c r="Q6" s="40"/>
      <c r="R6" s="43"/>
      <c r="S6" s="32"/>
      <c r="U6" s="118"/>
      <c r="V6" s="116"/>
      <c r="X6" s="20"/>
    </row>
    <row r="7" spans="1:24" ht="14.25" customHeight="1">
      <c r="A7" s="15"/>
      <c r="B7" s="359">
        <v>45116</v>
      </c>
      <c r="C7" s="368" t="s">
        <v>21</v>
      </c>
      <c r="D7" s="365" t="str">
        <f>K7</f>
        <v>F.C.UNITY</v>
      </c>
      <c r="E7" s="170">
        <v>0.72222222222222221</v>
      </c>
      <c r="F7" s="205"/>
      <c r="G7" s="171" t="str">
        <f>'2023原案 '!K74</f>
        <v>Sorpresa</v>
      </c>
      <c r="H7" s="172" t="s">
        <v>5</v>
      </c>
      <c r="I7" s="171" t="str">
        <f>'2023原案 '!K13</f>
        <v>徳大医学部サッカー部</v>
      </c>
      <c r="J7" s="173"/>
      <c r="K7" s="183" t="str">
        <f>I8</f>
        <v>F.C.UNITY</v>
      </c>
      <c r="L7" s="168" t="s">
        <v>38</v>
      </c>
      <c r="M7" s="2"/>
      <c r="N7" s="36"/>
      <c r="O7" s="38"/>
      <c r="P7" s="40"/>
      <c r="Q7" s="40"/>
      <c r="R7" s="43"/>
      <c r="S7" s="32"/>
      <c r="U7" s="118"/>
      <c r="V7" s="116"/>
      <c r="X7" s="20"/>
    </row>
    <row r="8" spans="1:24" ht="14.25" customHeight="1" thickBot="1">
      <c r="A8" s="15"/>
      <c r="B8" s="359"/>
      <c r="C8" s="368"/>
      <c r="D8" s="364"/>
      <c r="E8" s="175">
        <v>0.79861111111111116</v>
      </c>
      <c r="F8" s="208" t="s">
        <v>141</v>
      </c>
      <c r="G8" s="202" t="str">
        <f>'2023原案 '!K50</f>
        <v>徳島大学サッカー部</v>
      </c>
      <c r="H8" s="186" t="s">
        <v>5</v>
      </c>
      <c r="I8" s="185" t="str">
        <f>'2023原案 '!K38</f>
        <v>F.C.UNITY</v>
      </c>
      <c r="J8" s="188" t="s">
        <v>139</v>
      </c>
      <c r="K8" s="204" t="str">
        <f>I7</f>
        <v>徳大医学部サッカー部</v>
      </c>
      <c r="L8" s="168" t="s">
        <v>39</v>
      </c>
      <c r="M8" s="2"/>
      <c r="N8" s="31"/>
      <c r="O8" s="42"/>
      <c r="P8" s="144"/>
      <c r="Q8" s="141"/>
      <c r="R8" s="157"/>
      <c r="S8" s="32"/>
      <c r="U8" s="118"/>
      <c r="V8" s="116"/>
      <c r="X8" s="20"/>
    </row>
    <row r="9" spans="1:24" ht="14.25" customHeight="1">
      <c r="A9" s="15"/>
      <c r="B9" s="376">
        <v>45123</v>
      </c>
      <c r="C9" s="369" t="s">
        <v>21</v>
      </c>
      <c r="D9" s="363" t="str">
        <f>K9</f>
        <v>ＦＣ暁</v>
      </c>
      <c r="E9" s="170">
        <v>0.68055555555555547</v>
      </c>
      <c r="F9" s="205"/>
      <c r="G9" s="171" t="str">
        <f>'2023原案 '!K25</f>
        <v>N.J</v>
      </c>
      <c r="H9" s="172" t="s">
        <v>5</v>
      </c>
      <c r="I9" s="171" t="str">
        <f>'2023原案 '!K32</f>
        <v>吉野クラブ</v>
      </c>
      <c r="J9" s="187"/>
      <c r="K9" s="174" t="str">
        <f>I10</f>
        <v>ＦＣ暁</v>
      </c>
      <c r="L9" s="168"/>
      <c r="M9" s="2"/>
      <c r="N9" s="140"/>
      <c r="O9" s="42"/>
      <c r="P9" s="144"/>
      <c r="Q9" s="141"/>
      <c r="R9" s="157"/>
      <c r="S9" s="32"/>
      <c r="U9" s="127"/>
      <c r="V9" s="116"/>
      <c r="W9" s="72"/>
      <c r="X9" s="20"/>
    </row>
    <row r="10" spans="1:24" ht="14.25" customHeight="1" thickBot="1">
      <c r="A10" s="15"/>
      <c r="B10" s="377"/>
      <c r="C10" s="370"/>
      <c r="D10" s="364"/>
      <c r="E10" s="175">
        <v>0.75694444444444453</v>
      </c>
      <c r="F10" s="208" t="s">
        <v>141</v>
      </c>
      <c r="G10" s="200" t="str">
        <f>'2023原案 '!K62</f>
        <v>カンピオーネ</v>
      </c>
      <c r="H10" s="177" t="s">
        <v>5</v>
      </c>
      <c r="I10" s="176" t="str">
        <f>'2023原案 '!K44</f>
        <v>ＦＣ暁</v>
      </c>
      <c r="J10" s="188" t="s">
        <v>139</v>
      </c>
      <c r="K10" s="178" t="str">
        <f>I9</f>
        <v>吉野クラブ</v>
      </c>
      <c r="L10" s="169"/>
      <c r="M10" s="2"/>
      <c r="N10" s="140"/>
      <c r="O10" s="142"/>
      <c r="P10" s="142"/>
      <c r="Q10" s="141"/>
      <c r="R10" s="157"/>
      <c r="S10" s="127"/>
      <c r="U10" s="118"/>
      <c r="V10" s="116"/>
      <c r="X10" s="20"/>
    </row>
    <row r="11" spans="1:24" ht="14.25" customHeight="1">
      <c r="A11" s="15"/>
      <c r="B11" s="167">
        <f>B5+1</f>
        <v>2</v>
      </c>
      <c r="C11" s="330" t="s">
        <v>21</v>
      </c>
      <c r="D11" s="324" t="str">
        <f>K11</f>
        <v>蹴友会</v>
      </c>
      <c r="E11" s="113">
        <v>0.39583333333333331</v>
      </c>
      <c r="F11" s="149"/>
      <c r="G11" s="95" t="str">
        <f>'2023原案 '!K68</f>
        <v>レッドサンズ</v>
      </c>
      <c r="H11" s="131" t="s">
        <v>5</v>
      </c>
      <c r="I11" s="95" t="str">
        <f>'2023原案 '!K32</f>
        <v>吉野クラブ</v>
      </c>
      <c r="J11" s="30"/>
      <c r="K11" s="145" t="str">
        <f>I12</f>
        <v>蹴友会</v>
      </c>
      <c r="L11" s="10"/>
      <c r="N11" s="140"/>
      <c r="O11" s="142"/>
      <c r="P11" s="142"/>
      <c r="Q11" s="141"/>
      <c r="R11" s="157"/>
      <c r="S11" s="32"/>
      <c r="U11" s="128"/>
      <c r="V11" s="116"/>
      <c r="X11" s="20"/>
    </row>
    <row r="12" spans="1:24" ht="14.25" customHeight="1">
      <c r="A12" s="15"/>
      <c r="B12" s="106"/>
      <c r="C12" s="317"/>
      <c r="D12" s="325"/>
      <c r="E12" s="114">
        <v>0.47222222222222227</v>
      </c>
      <c r="F12" s="114"/>
      <c r="G12" s="95" t="str">
        <f>'2023原案 '!K25</f>
        <v>N.J</v>
      </c>
      <c r="H12" s="131" t="s">
        <v>5</v>
      </c>
      <c r="I12" s="95" t="str">
        <f>'2023原案 '!K7</f>
        <v>蹴友会</v>
      </c>
      <c r="J12" s="33"/>
      <c r="K12" s="146" t="str">
        <f>I13</f>
        <v>カンピオーネ</v>
      </c>
      <c r="L12" s="34"/>
      <c r="N12" s="140"/>
      <c r="O12" s="42"/>
      <c r="P12" s="142"/>
      <c r="Q12" s="141"/>
      <c r="R12" s="157"/>
      <c r="S12" s="32"/>
      <c r="U12" s="128"/>
      <c r="V12" s="116"/>
      <c r="X12" s="20"/>
    </row>
    <row r="13" spans="1:24" ht="14.25" customHeight="1">
      <c r="A13" s="15"/>
      <c r="B13" s="319">
        <v>45130</v>
      </c>
      <c r="C13" s="317"/>
      <c r="D13" s="325"/>
      <c r="E13" s="114">
        <v>0.54861111111111105</v>
      </c>
      <c r="F13" s="114"/>
      <c r="G13" s="95" t="str">
        <f>'2023原案 '!K74</f>
        <v>Sorpresa</v>
      </c>
      <c r="H13" s="131" t="s">
        <v>5</v>
      </c>
      <c r="I13" s="95" t="str">
        <f>'2023原案 '!K62</f>
        <v>カンピオーネ</v>
      </c>
      <c r="J13" s="49"/>
      <c r="K13" s="147" t="str">
        <f>I14</f>
        <v>F.C.UNITY</v>
      </c>
      <c r="L13" s="125" t="s">
        <v>55</v>
      </c>
      <c r="N13" s="143"/>
      <c r="O13" s="42"/>
      <c r="P13" s="142"/>
      <c r="Q13" s="141"/>
      <c r="R13" s="157"/>
      <c r="S13" s="32"/>
      <c r="U13" s="127"/>
      <c r="V13" s="116"/>
      <c r="X13" s="20"/>
    </row>
    <row r="14" spans="1:24" ht="14.25" customHeight="1">
      <c r="A14" s="15"/>
      <c r="B14" s="319"/>
      <c r="C14" s="317"/>
      <c r="D14" s="325"/>
      <c r="E14" s="114">
        <v>0.625</v>
      </c>
      <c r="F14" s="149"/>
      <c r="G14" s="124" t="str">
        <f>'2023原案 '!K19</f>
        <v>イエローモンキーズ</v>
      </c>
      <c r="H14" s="133" t="s">
        <v>5</v>
      </c>
      <c r="I14" s="124" t="str">
        <f>'2023原案 '!K38</f>
        <v>F.C.UNITY</v>
      </c>
      <c r="J14" s="39"/>
      <c r="K14" s="146" t="str">
        <f>I15</f>
        <v>徳島大学サッカー部</v>
      </c>
      <c r="L14" s="34" t="s">
        <v>152</v>
      </c>
      <c r="N14" s="143"/>
      <c r="O14" s="42"/>
      <c r="P14" s="142"/>
      <c r="Q14" s="141"/>
      <c r="R14" s="157"/>
      <c r="S14" s="32"/>
      <c r="U14" s="118"/>
      <c r="V14" s="117"/>
      <c r="X14" s="20"/>
    </row>
    <row r="15" spans="1:24" ht="14.25" customHeight="1">
      <c r="A15" s="15"/>
      <c r="B15" s="107"/>
      <c r="C15" s="317"/>
      <c r="D15" s="325"/>
      <c r="E15" s="114">
        <v>0.70138888888888884</v>
      </c>
      <c r="F15" s="149"/>
      <c r="G15" s="124" t="str">
        <f>'2023原案 '!K56</f>
        <v>ＦＣ ＮARUTO</v>
      </c>
      <c r="H15" s="131" t="s">
        <v>5</v>
      </c>
      <c r="I15" s="95" t="str">
        <f>'2023原案 '!K50</f>
        <v>徳島大学サッカー部</v>
      </c>
      <c r="J15" s="33"/>
      <c r="K15" s="132" t="str">
        <f>I16</f>
        <v>ＦＣ暁</v>
      </c>
      <c r="L15" s="34"/>
      <c r="N15" s="143"/>
      <c r="O15" s="144"/>
      <c r="P15" s="142"/>
      <c r="Q15" s="141"/>
      <c r="R15" s="157"/>
      <c r="S15" s="32"/>
      <c r="U15" s="118"/>
      <c r="V15" s="116"/>
      <c r="X15" s="20"/>
    </row>
    <row r="16" spans="1:24" ht="14.25" customHeight="1">
      <c r="A16" s="15"/>
      <c r="B16" s="108"/>
      <c r="C16" s="318"/>
      <c r="D16" s="326"/>
      <c r="E16" s="115">
        <v>0.77777777777777779</v>
      </c>
      <c r="F16" s="209" t="s">
        <v>141</v>
      </c>
      <c r="G16" s="198" t="str">
        <f>'2023原案 '!K13</f>
        <v>徳大医学部サッカー部</v>
      </c>
      <c r="H16" s="134" t="s">
        <v>5</v>
      </c>
      <c r="I16" s="123" t="str">
        <f>'2023原案 '!K44</f>
        <v>ＦＣ暁</v>
      </c>
      <c r="J16" s="35" t="s">
        <v>19</v>
      </c>
      <c r="K16" s="135" t="str">
        <f>G15</f>
        <v>ＦＣ ＮARUTO</v>
      </c>
      <c r="L16" s="41"/>
      <c r="N16" s="36"/>
      <c r="O16" s="42"/>
      <c r="P16" s="142"/>
      <c r="Q16" s="141"/>
      <c r="R16" s="157"/>
      <c r="S16" s="32"/>
      <c r="V16" s="116"/>
      <c r="X16" s="20"/>
    </row>
    <row r="17" spans="1:24" ht="14.25" customHeight="1">
      <c r="A17" s="15"/>
      <c r="B17" s="105">
        <f>B11+1</f>
        <v>3</v>
      </c>
      <c r="C17" s="316" t="s">
        <v>21</v>
      </c>
      <c r="D17" s="324" t="str">
        <f>K17</f>
        <v>F.C.UNITY</v>
      </c>
      <c r="E17" s="113">
        <v>0.39583333333333331</v>
      </c>
      <c r="F17" s="149"/>
      <c r="G17" s="94" t="str">
        <f>'2023原案 '!K62</f>
        <v>カンピオーネ</v>
      </c>
      <c r="H17" s="133" t="s">
        <v>5</v>
      </c>
      <c r="I17" s="94" t="str">
        <f>'2023原案 '!K68</f>
        <v>レッドサンズ</v>
      </c>
      <c r="J17" s="33"/>
      <c r="K17" s="145" t="str">
        <f>I18</f>
        <v>F.C.UNITY</v>
      </c>
      <c r="L17" s="10"/>
      <c r="N17" s="36"/>
      <c r="O17" s="6"/>
      <c r="P17" s="142"/>
      <c r="Q17" s="141"/>
      <c r="R17" s="157"/>
      <c r="S17" s="32"/>
      <c r="V17" s="116"/>
      <c r="X17" s="20"/>
    </row>
    <row r="18" spans="1:24" ht="14.25" customHeight="1">
      <c r="A18" s="15"/>
      <c r="B18" s="106"/>
      <c r="C18" s="317"/>
      <c r="D18" s="325"/>
      <c r="E18" s="114">
        <v>0.47222222222222227</v>
      </c>
      <c r="F18" s="114"/>
      <c r="G18" s="95" t="str">
        <f>'2023原案 '!K25</f>
        <v>N.J</v>
      </c>
      <c r="H18" s="131" t="s">
        <v>5</v>
      </c>
      <c r="I18" s="95" t="str">
        <f>'2023原案 '!K38</f>
        <v>F.C.UNITY</v>
      </c>
      <c r="J18" s="33"/>
      <c r="K18" s="146" t="str">
        <f>I19</f>
        <v>イエローモンキーズ</v>
      </c>
      <c r="L18" s="34"/>
      <c r="N18" s="36"/>
      <c r="O18" s="6"/>
      <c r="P18" s="142"/>
      <c r="Q18" s="141"/>
      <c r="R18" s="157"/>
      <c r="S18" s="32"/>
      <c r="V18" s="116"/>
      <c r="X18" s="20"/>
    </row>
    <row r="19" spans="1:24" ht="14.25" customHeight="1">
      <c r="A19" s="15"/>
      <c r="B19" s="319">
        <v>45144</v>
      </c>
      <c r="C19" s="317"/>
      <c r="D19" s="325"/>
      <c r="E19" s="114">
        <v>0.54861111111111105</v>
      </c>
      <c r="F19" s="114"/>
      <c r="G19" s="95" t="str">
        <f>'2023原案 '!K56</f>
        <v>ＦＣ ＮARUTO</v>
      </c>
      <c r="H19" s="131" t="s">
        <v>5</v>
      </c>
      <c r="I19" s="95" t="str">
        <f>'2023原案 '!K19</f>
        <v>イエローモンキーズ</v>
      </c>
      <c r="J19" s="33"/>
      <c r="K19" s="147" t="str">
        <f>I20</f>
        <v>徳大医学部サッカー部</v>
      </c>
      <c r="L19" s="34" t="s">
        <v>26</v>
      </c>
      <c r="O19" s="6"/>
      <c r="P19" s="142"/>
      <c r="Q19" s="141"/>
      <c r="R19" s="157"/>
      <c r="S19" s="32"/>
      <c r="U19" s="34"/>
      <c r="V19" s="117"/>
      <c r="X19" s="20"/>
    </row>
    <row r="20" spans="1:24" ht="14.25" customHeight="1">
      <c r="A20" s="15"/>
      <c r="B20" s="319"/>
      <c r="C20" s="317"/>
      <c r="D20" s="325"/>
      <c r="E20" s="114">
        <v>0.625</v>
      </c>
      <c r="F20" s="149"/>
      <c r="G20" s="124" t="str">
        <f>'2023原案 '!K32</f>
        <v>吉野クラブ</v>
      </c>
      <c r="H20" s="133" t="s">
        <v>5</v>
      </c>
      <c r="I20" s="124" t="str">
        <f>'2023原案 '!K13</f>
        <v>徳大医学部サッカー部</v>
      </c>
      <c r="J20" s="39"/>
      <c r="K20" s="146" t="str">
        <f>I21</f>
        <v>蹴友会</v>
      </c>
      <c r="L20" s="34" t="s">
        <v>27</v>
      </c>
      <c r="O20" s="6"/>
      <c r="P20" s="142"/>
      <c r="Q20" s="141"/>
      <c r="R20" s="157"/>
      <c r="S20" s="32"/>
      <c r="U20" s="34"/>
      <c r="V20" s="116"/>
      <c r="X20" s="20"/>
    </row>
    <row r="21" spans="1:24" ht="14.25" customHeight="1">
      <c r="A21" s="15"/>
      <c r="B21" s="107"/>
      <c r="C21" s="317"/>
      <c r="D21" s="325"/>
      <c r="E21" s="114">
        <v>0.70138888888888884</v>
      </c>
      <c r="F21" s="149"/>
      <c r="G21" s="124" t="str">
        <f>'2023原案 '!K44</f>
        <v>ＦＣ暁</v>
      </c>
      <c r="H21" s="131" t="s">
        <v>5</v>
      </c>
      <c r="I21" s="95" t="str">
        <f>'2023原案 '!K7</f>
        <v>蹴友会</v>
      </c>
      <c r="J21" s="33"/>
      <c r="K21" s="132" t="str">
        <f>I22</f>
        <v>徳島大学サッカー部</v>
      </c>
      <c r="L21" s="34"/>
      <c r="O21" s="6"/>
      <c r="P21" s="142"/>
      <c r="Q21" s="141"/>
      <c r="R21" s="157"/>
      <c r="S21" s="32"/>
      <c r="U21" s="20"/>
      <c r="V21" s="117"/>
      <c r="X21" s="20"/>
    </row>
    <row r="22" spans="1:24" ht="14.25" customHeight="1">
      <c r="A22" s="15"/>
      <c r="B22" s="108"/>
      <c r="C22" s="318"/>
      <c r="D22" s="326"/>
      <c r="E22" s="115">
        <v>0.77777777777777779</v>
      </c>
      <c r="F22" s="209" t="s">
        <v>141</v>
      </c>
      <c r="G22" s="198" t="str">
        <f>'2023原案 '!K74</f>
        <v>Sorpresa</v>
      </c>
      <c r="H22" s="134" t="s">
        <v>5</v>
      </c>
      <c r="I22" s="123" t="str">
        <f>'2023原案 '!K50</f>
        <v>徳島大学サッカー部</v>
      </c>
      <c r="J22" s="35" t="s">
        <v>19</v>
      </c>
      <c r="K22" s="135" t="str">
        <f>G21</f>
        <v>ＦＣ暁</v>
      </c>
      <c r="L22" s="34"/>
      <c r="O22" s="6"/>
      <c r="P22" s="142"/>
      <c r="Q22" s="141"/>
      <c r="R22" s="157"/>
      <c r="S22" s="32"/>
      <c r="U22" s="20"/>
      <c r="V22" s="116"/>
      <c r="X22" s="20"/>
    </row>
    <row r="23" spans="1:24" ht="24.75" customHeight="1">
      <c r="A23" s="15"/>
      <c r="B23" s="126">
        <v>45155</v>
      </c>
      <c r="C23" s="327" t="s">
        <v>23</v>
      </c>
      <c r="D23" s="328"/>
      <c r="E23" s="44" t="s">
        <v>24</v>
      </c>
      <c r="F23" s="44"/>
      <c r="G23" s="320" t="s">
        <v>40</v>
      </c>
      <c r="H23" s="321"/>
      <c r="I23" s="322"/>
      <c r="J23" s="320" t="s">
        <v>8</v>
      </c>
      <c r="K23" s="321"/>
      <c r="L23" s="323"/>
      <c r="O23" s="42"/>
      <c r="P23" s="142"/>
      <c r="Q23" s="157"/>
      <c r="R23" s="32"/>
      <c r="S23" s="20"/>
      <c r="U23" s="116"/>
      <c r="W23" s="20"/>
      <c r="X23" s="20"/>
    </row>
    <row r="24" spans="1:24" ht="14.25" customHeight="1">
      <c r="A24" s="15"/>
      <c r="B24" s="105">
        <f>B17+1</f>
        <v>4</v>
      </c>
      <c r="C24" s="316" t="s">
        <v>21</v>
      </c>
      <c r="D24" s="324" t="str">
        <f>K24</f>
        <v>N.J</v>
      </c>
      <c r="E24" s="113">
        <v>0.39583333333333331</v>
      </c>
      <c r="F24" s="149"/>
      <c r="G24" s="95" t="str">
        <f>'2023原案 '!K19</f>
        <v>イエローモンキーズ</v>
      </c>
      <c r="H24" s="131" t="s">
        <v>5</v>
      </c>
      <c r="I24" s="95" t="str">
        <f>'2023原案 '!K32</f>
        <v>吉野クラブ</v>
      </c>
      <c r="J24" s="33"/>
      <c r="K24" s="145" t="str">
        <f>I25</f>
        <v>N.J</v>
      </c>
      <c r="L24" s="10"/>
      <c r="N24" s="36"/>
      <c r="O24" s="42"/>
      <c r="P24" s="142"/>
      <c r="Q24" s="141"/>
      <c r="R24" s="42"/>
      <c r="S24" s="32"/>
      <c r="U24" s="20"/>
      <c r="V24" s="116"/>
      <c r="X24" s="84"/>
    </row>
    <row r="25" spans="1:24" ht="14.25" customHeight="1">
      <c r="A25" s="15"/>
      <c r="B25" s="106"/>
      <c r="C25" s="317"/>
      <c r="D25" s="325"/>
      <c r="E25" s="114">
        <v>0.47222222222222227</v>
      </c>
      <c r="F25" s="149"/>
      <c r="G25" s="124" t="str">
        <f>'2023原案 '!K50</f>
        <v>徳島大学サッカー部</v>
      </c>
      <c r="H25" s="131" t="s">
        <v>5</v>
      </c>
      <c r="I25" s="124" t="str">
        <f>'2023原案 '!K25</f>
        <v>N.J</v>
      </c>
      <c r="J25" s="39"/>
      <c r="K25" s="146" t="str">
        <f>I26</f>
        <v>蹴友会</v>
      </c>
      <c r="L25" s="34"/>
      <c r="N25" s="36"/>
      <c r="O25" s="6"/>
      <c r="P25" s="142"/>
      <c r="Q25" s="157"/>
      <c r="R25" s="32"/>
      <c r="S25" s="20"/>
      <c r="U25" s="116"/>
      <c r="W25" s="20"/>
      <c r="X25" s="20"/>
    </row>
    <row r="26" spans="1:24" ht="14.25" customHeight="1">
      <c r="A26" s="15"/>
      <c r="B26" s="319">
        <v>45158</v>
      </c>
      <c r="C26" s="317"/>
      <c r="D26" s="325"/>
      <c r="E26" s="114">
        <v>0.54861111111111105</v>
      </c>
      <c r="F26" s="114"/>
      <c r="G26" s="95" t="str">
        <f>'2023原案 '!K74</f>
        <v>Sorpresa</v>
      </c>
      <c r="H26" s="131" t="s">
        <v>5</v>
      </c>
      <c r="I26" s="124" t="str">
        <f>'2023原案 '!K7</f>
        <v>蹴友会</v>
      </c>
      <c r="J26" s="33"/>
      <c r="K26" s="147" t="str">
        <f>I27</f>
        <v>カンピオーネ</v>
      </c>
      <c r="L26" s="34" t="s">
        <v>59</v>
      </c>
      <c r="O26" s="6"/>
      <c r="P26" s="142"/>
      <c r="Q26" s="157"/>
      <c r="R26" s="32"/>
      <c r="S26" s="20"/>
      <c r="U26" s="34"/>
      <c r="W26" s="20"/>
      <c r="X26" s="20"/>
    </row>
    <row r="27" spans="1:24" ht="14.25" customHeight="1">
      <c r="A27" s="15"/>
      <c r="B27" s="319"/>
      <c r="C27" s="317"/>
      <c r="D27" s="325"/>
      <c r="E27" s="114">
        <v>0.625</v>
      </c>
      <c r="F27" s="114"/>
      <c r="G27" s="95" t="str">
        <f>'2023原案 '!K13</f>
        <v>徳大医学部サッカー部</v>
      </c>
      <c r="H27" s="131" t="s">
        <v>5</v>
      </c>
      <c r="I27" s="95" t="str">
        <f>'2023原案 '!K62</f>
        <v>カンピオーネ</v>
      </c>
      <c r="J27" s="33"/>
      <c r="K27" s="146" t="str">
        <f>I28</f>
        <v>ＦＣ暁</v>
      </c>
      <c r="L27" s="34" t="s">
        <v>90</v>
      </c>
      <c r="O27" s="6"/>
      <c r="P27" s="142"/>
      <c r="Q27" s="157"/>
      <c r="R27" s="32"/>
      <c r="S27" s="20"/>
      <c r="U27" s="34"/>
      <c r="W27" s="20"/>
      <c r="X27" s="20"/>
    </row>
    <row r="28" spans="1:24" ht="14.25" customHeight="1">
      <c r="A28" s="15"/>
      <c r="B28" s="107"/>
      <c r="C28" s="317"/>
      <c r="D28" s="325"/>
      <c r="E28" s="114">
        <v>0.70138888888888884</v>
      </c>
      <c r="F28" s="114"/>
      <c r="G28" s="95" t="str">
        <f>'2023原案 '!K68</f>
        <v>レッドサンズ</v>
      </c>
      <c r="H28" s="131" t="s">
        <v>5</v>
      </c>
      <c r="I28" s="95" t="str">
        <f>'2023原案 '!K44</f>
        <v>ＦＣ暁</v>
      </c>
      <c r="J28" s="33"/>
      <c r="K28" s="132" t="str">
        <f>I29</f>
        <v>F.C.UNITY</v>
      </c>
      <c r="L28" s="34"/>
      <c r="N28" s="36"/>
      <c r="O28" s="6"/>
      <c r="P28" s="142"/>
      <c r="Q28" s="157"/>
      <c r="R28" s="32"/>
      <c r="S28" s="20"/>
      <c r="U28" s="116"/>
      <c r="W28" s="20"/>
      <c r="X28" s="20"/>
    </row>
    <row r="29" spans="1:24" ht="14.25" customHeight="1">
      <c r="A29" s="15"/>
      <c r="B29" s="108"/>
      <c r="C29" s="318"/>
      <c r="D29" s="326"/>
      <c r="E29" s="115">
        <v>0.77777777777777779</v>
      </c>
      <c r="F29" s="209" t="s">
        <v>141</v>
      </c>
      <c r="G29" s="198" t="str">
        <f>'2023原案 '!K56</f>
        <v>ＦＣ ＮARUTO</v>
      </c>
      <c r="H29" s="134" t="s">
        <v>5</v>
      </c>
      <c r="I29" s="123" t="str">
        <f>'2023原案 '!K38</f>
        <v>F.C.UNITY</v>
      </c>
      <c r="J29" s="35" t="s">
        <v>19</v>
      </c>
      <c r="K29" s="135" t="str">
        <f>G28</f>
        <v>レッドサンズ</v>
      </c>
      <c r="L29" s="41"/>
      <c r="N29" s="36"/>
      <c r="O29" s="6"/>
      <c r="P29" s="142"/>
      <c r="Q29" s="157"/>
      <c r="R29" s="32"/>
      <c r="S29" s="20"/>
      <c r="U29" s="116"/>
      <c r="W29" s="20"/>
      <c r="X29" s="20"/>
    </row>
    <row r="30" spans="1:24" ht="14.25" customHeight="1">
      <c r="A30" s="15"/>
      <c r="B30" s="105">
        <f>B24+1</f>
        <v>5</v>
      </c>
      <c r="C30" s="372" t="s">
        <v>138</v>
      </c>
      <c r="D30" s="324" t="str">
        <f>K30</f>
        <v>Sorpresa</v>
      </c>
      <c r="E30" s="113">
        <v>0.39583333333333331</v>
      </c>
      <c r="F30" s="113"/>
      <c r="G30" s="94" t="str">
        <f>'2023原案 '!K44</f>
        <v>ＦＣ暁</v>
      </c>
      <c r="H30" s="133" t="s">
        <v>5</v>
      </c>
      <c r="I30" s="94" t="str">
        <f>'2023原案 '!K38</f>
        <v>F.C.UNITY</v>
      </c>
      <c r="J30" s="30"/>
      <c r="K30" s="145" t="str">
        <f>I31</f>
        <v>Sorpresa</v>
      </c>
      <c r="L30" s="34"/>
      <c r="O30" s="6"/>
      <c r="P30" s="142"/>
      <c r="Q30" s="157"/>
      <c r="R30" s="32"/>
      <c r="S30" s="20"/>
      <c r="U30" s="116"/>
      <c r="W30" s="20"/>
      <c r="X30" s="20"/>
    </row>
    <row r="31" spans="1:24" ht="14.25" customHeight="1">
      <c r="A31" s="15"/>
      <c r="B31" s="106"/>
      <c r="C31" s="373"/>
      <c r="D31" s="325"/>
      <c r="E31" s="114">
        <v>0.47222222222222227</v>
      </c>
      <c r="F31" s="114"/>
      <c r="G31" s="95" t="str">
        <f>'2023原案 '!K25</f>
        <v>N.J</v>
      </c>
      <c r="H31" s="131" t="s">
        <v>5</v>
      </c>
      <c r="I31" s="95" t="str">
        <f>'2023原案 '!K74</f>
        <v>Sorpresa</v>
      </c>
      <c r="J31" s="33"/>
      <c r="K31" s="146" t="str">
        <f>I32</f>
        <v>レッドサンズ</v>
      </c>
      <c r="L31" s="34"/>
      <c r="N31" s="36"/>
      <c r="O31" s="42"/>
      <c r="P31" s="142"/>
      <c r="Q31" s="157"/>
      <c r="R31" s="32"/>
      <c r="S31" s="20"/>
      <c r="U31" s="117"/>
      <c r="V31" s="73"/>
      <c r="W31" s="20"/>
      <c r="X31" s="20"/>
    </row>
    <row r="32" spans="1:24" ht="14.25" customHeight="1">
      <c r="A32" s="15"/>
      <c r="B32" s="319">
        <v>45165</v>
      </c>
      <c r="C32" s="373"/>
      <c r="D32" s="325"/>
      <c r="E32" s="114">
        <v>0.54861111111111105</v>
      </c>
      <c r="F32" s="114"/>
      <c r="G32" s="95" t="str">
        <f>'2023原案 '!K50</f>
        <v>徳島大学サッカー部</v>
      </c>
      <c r="H32" s="131" t="s">
        <v>5</v>
      </c>
      <c r="I32" s="95" t="str">
        <f>'2023原案 '!K68</f>
        <v>レッドサンズ</v>
      </c>
      <c r="J32" s="33"/>
      <c r="K32" s="147" t="str">
        <f>I33</f>
        <v>吉野クラブ</v>
      </c>
      <c r="L32" s="34" t="s">
        <v>6</v>
      </c>
      <c r="N32" s="36"/>
      <c r="O32" s="42"/>
      <c r="P32" s="141"/>
      <c r="Q32" s="157"/>
      <c r="R32" s="32"/>
      <c r="S32" s="20"/>
      <c r="U32" s="116"/>
      <c r="W32" s="20"/>
      <c r="X32" s="20"/>
    </row>
    <row r="33" spans="1:24" ht="14.25" customHeight="1">
      <c r="A33" s="15"/>
      <c r="B33" s="319"/>
      <c r="C33" s="373"/>
      <c r="D33" s="325"/>
      <c r="E33" s="114">
        <v>0.625</v>
      </c>
      <c r="F33" s="149"/>
      <c r="G33" s="124" t="str">
        <f>'2023原案 '!K56</f>
        <v>ＦＣ ＮARUTO</v>
      </c>
      <c r="H33" s="133" t="s">
        <v>5</v>
      </c>
      <c r="I33" s="95" t="str">
        <f>'2023原案 '!K32</f>
        <v>吉野クラブ</v>
      </c>
      <c r="J33" s="39"/>
      <c r="K33" s="146" t="str">
        <f>I34</f>
        <v>カンピオーネ</v>
      </c>
      <c r="L33" s="34" t="s">
        <v>153</v>
      </c>
      <c r="N33" s="48"/>
      <c r="O33" s="42"/>
      <c r="P33" s="142"/>
      <c r="Q33" s="141"/>
      <c r="R33" s="157"/>
      <c r="S33" s="20"/>
      <c r="U33" s="116"/>
      <c r="W33" s="20"/>
      <c r="X33" s="20"/>
    </row>
    <row r="34" spans="1:24" ht="14.25" customHeight="1">
      <c r="A34" s="15"/>
      <c r="B34" s="107"/>
      <c r="C34" s="373"/>
      <c r="D34" s="325"/>
      <c r="E34" s="114">
        <v>0.70138888888888884</v>
      </c>
      <c r="F34" s="114"/>
      <c r="G34" s="95" t="str">
        <f>'2023原案 '!K7</f>
        <v>蹴友会</v>
      </c>
      <c r="H34" s="131" t="s">
        <v>5</v>
      </c>
      <c r="I34" s="95" t="str">
        <f>'2023原案 '!K62</f>
        <v>カンピオーネ</v>
      </c>
      <c r="J34" s="33"/>
      <c r="K34" s="132" t="str">
        <f>I35</f>
        <v>徳大医学部サッカー部</v>
      </c>
      <c r="L34" s="34"/>
      <c r="N34" s="36"/>
      <c r="O34" s="42"/>
      <c r="P34" s="142"/>
      <c r="Q34" s="141"/>
      <c r="R34" s="157"/>
      <c r="S34" s="20"/>
      <c r="U34" s="116"/>
      <c r="W34" s="20"/>
      <c r="X34" s="20"/>
    </row>
    <row r="35" spans="1:24" ht="14.25" customHeight="1" thickBot="1">
      <c r="A35" s="15"/>
      <c r="B35" s="107"/>
      <c r="C35" s="373"/>
      <c r="D35" s="325"/>
      <c r="E35" s="115">
        <v>0.77777777777777779</v>
      </c>
      <c r="F35" s="209" t="s">
        <v>141</v>
      </c>
      <c r="G35" s="201" t="str">
        <f>'2023原案 '!K19</f>
        <v>イエローモンキーズ</v>
      </c>
      <c r="H35" s="139" t="s">
        <v>5</v>
      </c>
      <c r="I35" s="138" t="str">
        <f>'2023原案 '!K13</f>
        <v>徳大医学部サッカー部</v>
      </c>
      <c r="J35" s="189" t="s">
        <v>19</v>
      </c>
      <c r="K35" s="190" t="str">
        <f>G34</f>
        <v>蹴友会</v>
      </c>
      <c r="L35" s="34"/>
      <c r="N35" s="36"/>
      <c r="O35" s="42"/>
      <c r="P35" s="42"/>
      <c r="Q35" s="141"/>
      <c r="R35" s="157"/>
      <c r="S35" s="20"/>
      <c r="U35" s="116"/>
      <c r="W35" s="20"/>
      <c r="X35" s="20"/>
    </row>
    <row r="36" spans="1:24" ht="14.25" customHeight="1">
      <c r="A36" s="15"/>
      <c r="B36" s="181" t="s">
        <v>96</v>
      </c>
      <c r="C36" s="369" t="s">
        <v>21</v>
      </c>
      <c r="D36" s="363" t="str">
        <f>K36</f>
        <v>カンピオーネ</v>
      </c>
      <c r="E36" s="170">
        <v>0.72222222222222221</v>
      </c>
      <c r="F36" s="205"/>
      <c r="G36" s="171" t="str">
        <f>'2023原案 '!K74</f>
        <v>Sorpresa</v>
      </c>
      <c r="H36" s="172" t="s">
        <v>5</v>
      </c>
      <c r="I36" s="171" t="str">
        <f>'2023原案 '!K56</f>
        <v>ＦＣ ＮARUTO</v>
      </c>
      <c r="J36" s="173"/>
      <c r="K36" s="183" t="str">
        <f>I37</f>
        <v>カンピオーネ</v>
      </c>
      <c r="L36" s="192"/>
      <c r="O36" s="42"/>
      <c r="P36" s="142"/>
      <c r="Q36" s="141"/>
      <c r="R36" s="157"/>
      <c r="S36" s="20"/>
      <c r="U36" s="116"/>
      <c r="W36" s="20"/>
      <c r="X36" s="20"/>
    </row>
    <row r="37" spans="1:24" ht="14.25" customHeight="1" thickBot="1">
      <c r="A37" s="15"/>
      <c r="B37" s="191">
        <v>45172</v>
      </c>
      <c r="C37" s="370"/>
      <c r="D37" s="364"/>
      <c r="E37" s="175">
        <v>0.79861111111111116</v>
      </c>
      <c r="F37" s="209" t="s">
        <v>141</v>
      </c>
      <c r="G37" s="200" t="str">
        <f>'2023原案 '!K38</f>
        <v>F.C.UNITY</v>
      </c>
      <c r="H37" s="177" t="s">
        <v>5</v>
      </c>
      <c r="I37" s="176" t="str">
        <f>'2023原案 '!K62</f>
        <v>カンピオーネ</v>
      </c>
      <c r="J37" s="188" t="s">
        <v>139</v>
      </c>
      <c r="K37" s="204" t="str">
        <f>G36</f>
        <v>Sorpresa</v>
      </c>
      <c r="L37" s="193"/>
      <c r="O37" s="42"/>
      <c r="P37" s="142"/>
      <c r="Q37" s="141"/>
      <c r="R37" s="157"/>
      <c r="S37" s="20"/>
      <c r="U37" s="117"/>
      <c r="V37" s="120"/>
      <c r="W37" s="20"/>
      <c r="X37" s="20"/>
    </row>
    <row r="38" spans="1:24" ht="14.25" customHeight="1">
      <c r="A38" s="15"/>
      <c r="B38" s="105">
        <f>B30+2</f>
        <v>7</v>
      </c>
      <c r="C38" s="316" t="s">
        <v>21</v>
      </c>
      <c r="D38" s="324" t="str">
        <f>K38</f>
        <v>徳島大学サッカー部</v>
      </c>
      <c r="E38" s="113">
        <v>0.39583333333333331</v>
      </c>
      <c r="F38" s="113"/>
      <c r="G38" s="94" t="str">
        <f>'2023原案 '!K44</f>
        <v>ＦＣ暁</v>
      </c>
      <c r="H38" s="133" t="s">
        <v>5</v>
      </c>
      <c r="I38" s="94" t="str">
        <f>'2023原案 '!K74</f>
        <v>Sorpresa</v>
      </c>
      <c r="J38" s="33"/>
      <c r="K38" s="145" t="str">
        <f>I39</f>
        <v>徳島大学サッカー部</v>
      </c>
      <c r="L38" s="10"/>
      <c r="N38" s="36"/>
      <c r="O38" s="42"/>
      <c r="P38" s="148"/>
      <c r="Q38" s="141"/>
      <c r="R38" s="157"/>
      <c r="S38" s="20"/>
      <c r="U38" s="116"/>
      <c r="W38" s="20"/>
      <c r="X38" s="20"/>
    </row>
    <row r="39" spans="1:24" ht="14.25" customHeight="1">
      <c r="A39" s="15"/>
      <c r="B39" s="106"/>
      <c r="C39" s="330"/>
      <c r="D39" s="325"/>
      <c r="E39" s="114">
        <v>0.47222222222222227</v>
      </c>
      <c r="F39" s="114"/>
      <c r="G39" s="95" t="str">
        <f>'2023原案 '!K32</f>
        <v>吉野クラブ</v>
      </c>
      <c r="H39" s="131" t="s">
        <v>5</v>
      </c>
      <c r="I39" s="95" t="str">
        <f>'2023原案 '!K50</f>
        <v>徳島大学サッカー部</v>
      </c>
      <c r="J39" s="33"/>
      <c r="K39" s="146" t="str">
        <f>I40</f>
        <v>蹴友会</v>
      </c>
      <c r="L39" s="34"/>
      <c r="O39" s="42"/>
      <c r="P39" s="142"/>
      <c r="Q39" s="141"/>
      <c r="R39" s="157"/>
      <c r="S39" s="20"/>
      <c r="U39" s="116"/>
      <c r="V39" s="119"/>
      <c r="W39" s="20"/>
      <c r="X39" s="20"/>
    </row>
    <row r="40" spans="1:24" ht="14.25" customHeight="1">
      <c r="A40" s="15"/>
      <c r="B40" s="319">
        <v>45179</v>
      </c>
      <c r="C40" s="330"/>
      <c r="D40" s="325"/>
      <c r="E40" s="114">
        <v>0.54861111111111105</v>
      </c>
      <c r="F40" s="114"/>
      <c r="G40" s="95" t="str">
        <f>'2023原案 '!K68</f>
        <v>レッドサンズ</v>
      </c>
      <c r="H40" s="131" t="s">
        <v>5</v>
      </c>
      <c r="I40" s="95" t="str">
        <f>'2023原案 '!K7</f>
        <v>蹴友会</v>
      </c>
      <c r="J40" s="33"/>
      <c r="K40" s="147" t="str">
        <f>I41</f>
        <v>イエローモンキーズ</v>
      </c>
      <c r="L40" s="34" t="s">
        <v>57</v>
      </c>
      <c r="O40" s="42"/>
      <c r="P40" s="142"/>
      <c r="Q40" s="141"/>
      <c r="R40" s="157"/>
      <c r="S40" s="20"/>
      <c r="U40" s="116"/>
      <c r="V40" s="89"/>
      <c r="W40" s="20"/>
      <c r="X40" s="20"/>
    </row>
    <row r="41" spans="1:24" ht="14.25" customHeight="1">
      <c r="A41" s="15"/>
      <c r="B41" s="319"/>
      <c r="C41" s="330"/>
      <c r="D41" s="325"/>
      <c r="E41" s="114">
        <v>0.625</v>
      </c>
      <c r="F41" s="149"/>
      <c r="G41" s="124" t="str">
        <f>'2023原案 '!K62</f>
        <v>カンピオーネ</v>
      </c>
      <c r="H41" s="131" t="s">
        <v>5</v>
      </c>
      <c r="I41" s="124" t="str">
        <f>'2023原案 '!K19</f>
        <v>イエローモンキーズ</v>
      </c>
      <c r="J41" s="39"/>
      <c r="K41" s="146" t="str">
        <f>I42</f>
        <v>N.J</v>
      </c>
      <c r="L41" s="34" t="s">
        <v>60</v>
      </c>
      <c r="O41" s="42"/>
      <c r="P41" s="142"/>
      <c r="Q41" s="157"/>
      <c r="R41" s="32"/>
      <c r="S41" s="20"/>
      <c r="U41" s="116"/>
      <c r="W41" s="20"/>
      <c r="X41" s="20"/>
    </row>
    <row r="42" spans="1:24" ht="14.25" customHeight="1">
      <c r="A42" s="15"/>
      <c r="B42" s="107"/>
      <c r="C42" s="330"/>
      <c r="D42" s="325"/>
      <c r="E42" s="114">
        <v>0.70138888888888884</v>
      </c>
      <c r="F42" s="114"/>
      <c r="G42" s="95" t="str">
        <f>'2023原案 '!K56</f>
        <v>ＦＣ ＮARUTO</v>
      </c>
      <c r="H42" s="131" t="s">
        <v>5</v>
      </c>
      <c r="I42" s="95" t="str">
        <f>'2023原案 '!K25</f>
        <v>N.J</v>
      </c>
      <c r="J42" s="33"/>
      <c r="K42" s="132" t="str">
        <f>I43</f>
        <v>徳大医学部サッカー部</v>
      </c>
      <c r="L42" s="34"/>
      <c r="N42" s="36"/>
      <c r="O42" s="42"/>
      <c r="P42" s="142"/>
      <c r="Q42" s="157"/>
      <c r="R42" s="32"/>
      <c r="S42" s="20"/>
      <c r="U42" s="116"/>
      <c r="W42" s="20"/>
      <c r="X42" s="20"/>
    </row>
    <row r="43" spans="1:24" ht="14.25" customHeight="1">
      <c r="A43" s="15"/>
      <c r="B43" s="122"/>
      <c r="C43" s="331"/>
      <c r="D43" s="326"/>
      <c r="E43" s="115">
        <v>0.77777777777777779</v>
      </c>
      <c r="F43" s="209" t="s">
        <v>141</v>
      </c>
      <c r="G43" s="198" t="str">
        <f>'2023原案 '!K38</f>
        <v>F.C.UNITY</v>
      </c>
      <c r="H43" s="134" t="s">
        <v>5</v>
      </c>
      <c r="I43" s="123" t="str">
        <f>'2023原案 '!K13</f>
        <v>徳大医学部サッカー部</v>
      </c>
      <c r="J43" s="35" t="s">
        <v>19</v>
      </c>
      <c r="K43" s="135" t="str">
        <f>G42</f>
        <v>ＦＣ ＮARUTO</v>
      </c>
      <c r="L43" s="41"/>
      <c r="N43" s="36"/>
      <c r="O43" s="42"/>
      <c r="P43" s="142"/>
      <c r="Q43" s="157"/>
      <c r="R43" s="32"/>
      <c r="S43" s="20"/>
      <c r="U43" s="116"/>
      <c r="W43" s="20"/>
      <c r="X43" s="20"/>
    </row>
    <row r="44" spans="1:24" ht="14.25" customHeight="1">
      <c r="A44" s="15"/>
      <c r="B44" s="105">
        <f>B38+1</f>
        <v>8</v>
      </c>
      <c r="C44" s="316" t="s">
        <v>21</v>
      </c>
      <c r="D44" s="332" t="str">
        <f>K44</f>
        <v>Sorpresa</v>
      </c>
      <c r="E44" s="113">
        <v>0.39583333333333331</v>
      </c>
      <c r="F44" s="149"/>
      <c r="G44" s="124" t="str">
        <f>'2023原案 '!K38</f>
        <v>F.C.UNITY</v>
      </c>
      <c r="H44" s="133" t="s">
        <v>5</v>
      </c>
      <c r="I44" s="124" t="str">
        <f>'2023原案 '!K7</f>
        <v>蹴友会</v>
      </c>
      <c r="J44" s="33"/>
      <c r="K44" s="145" t="str">
        <f>I45</f>
        <v>Sorpresa</v>
      </c>
      <c r="L44" s="10"/>
      <c r="N44" s="36"/>
      <c r="O44" s="42"/>
      <c r="P44" s="158"/>
      <c r="Q44" s="157"/>
      <c r="R44" s="32"/>
      <c r="S44" s="20"/>
      <c r="U44" s="117"/>
      <c r="W44" s="20"/>
      <c r="X44" s="20"/>
    </row>
    <row r="45" spans="1:24" ht="14.25" customHeight="1">
      <c r="A45" s="15"/>
      <c r="B45" s="106"/>
      <c r="C45" s="317"/>
      <c r="D45" s="333"/>
      <c r="E45" s="114">
        <v>0.47222222222222227</v>
      </c>
      <c r="F45" s="149"/>
      <c r="G45" s="124" t="str">
        <f>'2023原案 '!K19</f>
        <v>イエローモンキーズ</v>
      </c>
      <c r="H45" s="133" t="s">
        <v>5</v>
      </c>
      <c r="I45" s="124" t="str">
        <f>'2023原案 '!K74</f>
        <v>Sorpresa</v>
      </c>
      <c r="J45" s="33"/>
      <c r="K45" s="146" t="str">
        <f>I46</f>
        <v>ＦＣ ＮARUTO</v>
      </c>
      <c r="L45" s="34"/>
      <c r="N45" s="36"/>
      <c r="O45" s="42"/>
      <c r="P45" s="142"/>
      <c r="Q45" s="157"/>
      <c r="R45" s="32"/>
      <c r="S45" s="20"/>
      <c r="U45" s="116"/>
      <c r="W45" s="20"/>
      <c r="X45" s="20"/>
    </row>
    <row r="46" spans="1:24" ht="14.25" customHeight="1">
      <c r="A46" s="15"/>
      <c r="B46" s="319">
        <v>44098</v>
      </c>
      <c r="C46" s="317"/>
      <c r="D46" s="333"/>
      <c r="E46" s="114">
        <v>0.54861111111111105</v>
      </c>
      <c r="F46" s="149"/>
      <c r="G46" s="124" t="str">
        <f>'2023原案 '!K62</f>
        <v>カンピオーネ</v>
      </c>
      <c r="H46" s="131" t="s">
        <v>5</v>
      </c>
      <c r="I46" s="95" t="str">
        <f>'2023原案 '!K56</f>
        <v>ＦＣ ＮARUTO</v>
      </c>
      <c r="J46" s="33"/>
      <c r="K46" s="147" t="str">
        <f>I47</f>
        <v>徳島大学サッカー部</v>
      </c>
      <c r="L46" s="129" t="s">
        <v>53</v>
      </c>
      <c r="N46" s="36"/>
      <c r="O46" s="42"/>
      <c r="P46" s="142"/>
      <c r="Q46" s="157"/>
      <c r="R46" s="32"/>
      <c r="S46" s="20"/>
      <c r="U46" s="116"/>
      <c r="W46" s="20"/>
      <c r="X46" s="20"/>
    </row>
    <row r="47" spans="1:24" ht="14.25" customHeight="1">
      <c r="A47" s="15"/>
      <c r="B47" s="319"/>
      <c r="C47" s="317"/>
      <c r="D47" s="333"/>
      <c r="E47" s="114">
        <v>0.625</v>
      </c>
      <c r="F47" s="149"/>
      <c r="G47" s="124" t="str">
        <f>'2023原案 '!K13</f>
        <v>徳大医学部サッカー部</v>
      </c>
      <c r="H47" s="133" t="s">
        <v>5</v>
      </c>
      <c r="I47" s="124" t="str">
        <f>'2023原案 '!K50</f>
        <v>徳島大学サッカー部</v>
      </c>
      <c r="J47" s="39"/>
      <c r="K47" s="146" t="str">
        <f>I48</f>
        <v>ＦＣ暁</v>
      </c>
      <c r="L47" s="34" t="s">
        <v>140</v>
      </c>
      <c r="N47" s="36"/>
      <c r="O47" s="42"/>
      <c r="P47" s="142"/>
      <c r="Q47" s="157"/>
      <c r="R47" s="32"/>
      <c r="S47" s="20"/>
      <c r="U47" s="116"/>
      <c r="W47" s="20"/>
      <c r="X47" s="20"/>
    </row>
    <row r="48" spans="1:24" ht="14.25" customHeight="1">
      <c r="A48" s="15"/>
      <c r="B48" s="107"/>
      <c r="C48" s="317"/>
      <c r="D48" s="333"/>
      <c r="E48" s="114">
        <v>0.70138888888888884</v>
      </c>
      <c r="F48" s="114"/>
      <c r="G48" s="95" t="str">
        <f>'2023原案 '!K32</f>
        <v>吉野クラブ</v>
      </c>
      <c r="H48" s="131" t="s">
        <v>5</v>
      </c>
      <c r="I48" s="95" t="str">
        <f>'2023原案 '!K44</f>
        <v>ＦＣ暁</v>
      </c>
      <c r="J48" s="49"/>
      <c r="K48" s="132" t="str">
        <f>I49</f>
        <v>レッドサンズ</v>
      </c>
      <c r="L48" s="34"/>
      <c r="O48" s="42"/>
      <c r="P48" s="142"/>
      <c r="Q48" s="157"/>
      <c r="R48" s="32"/>
      <c r="S48" s="20"/>
      <c r="U48" s="116"/>
      <c r="W48" s="20"/>
      <c r="X48" s="20"/>
    </row>
    <row r="49" spans="1:24" ht="14.25" customHeight="1">
      <c r="A49" s="15"/>
      <c r="B49" s="107"/>
      <c r="C49" s="317"/>
      <c r="D49" s="334"/>
      <c r="E49" s="115">
        <v>0.77777777777777779</v>
      </c>
      <c r="F49" s="209" t="s">
        <v>141</v>
      </c>
      <c r="G49" s="198" t="str">
        <f>'2023原案 '!K25</f>
        <v>N.J</v>
      </c>
      <c r="H49" s="134" t="s">
        <v>5</v>
      </c>
      <c r="I49" s="123" t="str">
        <f>'2023原案 '!K68</f>
        <v>レッドサンズ</v>
      </c>
      <c r="J49" s="112" t="s">
        <v>19</v>
      </c>
      <c r="K49" s="135" t="str">
        <f>G48</f>
        <v>吉野クラブ</v>
      </c>
      <c r="L49" s="41"/>
      <c r="N49" s="36"/>
      <c r="O49" s="42"/>
      <c r="P49" s="142"/>
      <c r="Q49" s="157"/>
      <c r="R49" s="32"/>
      <c r="S49" s="20"/>
      <c r="U49" s="116"/>
      <c r="W49" s="20"/>
      <c r="X49" s="20"/>
    </row>
    <row r="50" spans="1:24" ht="14.25" customHeight="1">
      <c r="A50" s="15"/>
      <c r="B50" s="194" t="s">
        <v>97</v>
      </c>
      <c r="C50" s="162"/>
      <c r="D50" s="324" t="str">
        <f>K50</f>
        <v>N.J</v>
      </c>
      <c r="E50" s="195">
        <v>0.5625</v>
      </c>
      <c r="F50" s="195"/>
      <c r="G50" s="94" t="str">
        <f>'2023原案 '!K32</f>
        <v>吉野クラブ</v>
      </c>
      <c r="H50" s="130" t="s">
        <v>5</v>
      </c>
      <c r="I50" s="94" t="str">
        <f>'2023原案 '!K7</f>
        <v>蹴友会</v>
      </c>
      <c r="J50" s="39"/>
      <c r="K50" s="147" t="str">
        <f>I51</f>
        <v>N.J</v>
      </c>
      <c r="L50" s="34"/>
      <c r="O50" s="42"/>
      <c r="P50" s="142"/>
      <c r="Q50" s="141"/>
      <c r="R50" s="157"/>
      <c r="S50" s="20"/>
      <c r="U50" s="116"/>
      <c r="W50" s="20"/>
      <c r="X50" s="20"/>
    </row>
    <row r="51" spans="1:24" ht="14.25" customHeight="1">
      <c r="A51" s="15"/>
      <c r="B51" s="319">
        <v>45207</v>
      </c>
      <c r="C51" s="330" t="s">
        <v>137</v>
      </c>
      <c r="D51" s="325"/>
      <c r="E51" s="196">
        <v>0.63888888888888895</v>
      </c>
      <c r="F51" s="207"/>
      <c r="G51" s="124" t="str">
        <f>'2023原案 '!K44</f>
        <v>ＦＣ暁</v>
      </c>
      <c r="H51" s="133" t="s">
        <v>5</v>
      </c>
      <c r="I51" s="124" t="str">
        <f>'2023原案 '!K25</f>
        <v>N.J</v>
      </c>
      <c r="J51" s="39"/>
      <c r="K51" s="146" t="str">
        <f>I52</f>
        <v>徳大医学部サッカー部</v>
      </c>
      <c r="L51" s="34" t="s">
        <v>148</v>
      </c>
      <c r="O51" s="42"/>
      <c r="P51" s="142"/>
      <c r="Q51" s="141"/>
      <c r="R51" s="157"/>
      <c r="S51" s="20"/>
      <c r="U51" s="116"/>
      <c r="W51" s="20"/>
      <c r="X51" s="20"/>
    </row>
    <row r="52" spans="1:24" ht="14.25" customHeight="1">
      <c r="A52" s="15"/>
      <c r="B52" s="371"/>
      <c r="C52" s="330"/>
      <c r="D52" s="325"/>
      <c r="E52" s="196">
        <v>0.71527777777777779</v>
      </c>
      <c r="F52" s="196"/>
      <c r="G52" s="95" t="str">
        <f>'2023原案 '!K68</f>
        <v>レッドサンズ</v>
      </c>
      <c r="H52" s="131" t="s">
        <v>5</v>
      </c>
      <c r="I52" s="95" t="str">
        <f>'2023原案 '!K13</f>
        <v>徳大医学部サッカー部</v>
      </c>
      <c r="J52" s="33"/>
      <c r="K52" s="132" t="str">
        <f>I53</f>
        <v>イエローモンキーズ</v>
      </c>
      <c r="L52" s="34" t="s">
        <v>147</v>
      </c>
      <c r="N52" s="36"/>
      <c r="O52" s="42"/>
      <c r="P52" s="142"/>
      <c r="Q52" s="141"/>
      <c r="R52" s="157"/>
      <c r="S52" s="20"/>
      <c r="U52" s="116"/>
      <c r="W52" s="20"/>
      <c r="X52" s="20"/>
    </row>
    <row r="53" spans="1:24" ht="14.25" customHeight="1">
      <c r="A53" s="15"/>
      <c r="B53" s="108"/>
      <c r="C53" s="179"/>
      <c r="D53" s="326"/>
      <c r="E53" s="197">
        <v>0.79166666666666663</v>
      </c>
      <c r="F53" s="209" t="s">
        <v>141</v>
      </c>
      <c r="G53" s="198" t="str">
        <f>'2023原案 '!K50</f>
        <v>徳島大学サッカー部</v>
      </c>
      <c r="H53" s="134" t="s">
        <v>5</v>
      </c>
      <c r="I53" s="123" t="str">
        <f>'2023原案 '!K19</f>
        <v>イエローモンキーズ</v>
      </c>
      <c r="J53" s="35" t="s">
        <v>19</v>
      </c>
      <c r="K53" s="135" t="str">
        <f>G52</f>
        <v>レッドサンズ</v>
      </c>
      <c r="L53" s="41"/>
      <c r="N53" s="36"/>
      <c r="O53" s="42"/>
      <c r="P53" s="142"/>
      <c r="Q53" s="141"/>
      <c r="R53" s="157"/>
      <c r="S53" s="20"/>
      <c r="U53" s="116"/>
      <c r="W53" s="20"/>
      <c r="X53" s="20"/>
    </row>
    <row r="54" spans="1:24" ht="14.25" customHeight="1">
      <c r="A54" s="15"/>
      <c r="B54" s="105">
        <f>B44+1</f>
        <v>9</v>
      </c>
      <c r="C54" s="372" t="s">
        <v>138</v>
      </c>
      <c r="D54" s="324" t="str">
        <f>K54</f>
        <v>イエローモンキーズ</v>
      </c>
      <c r="E54" s="113">
        <v>0.39583333333333331</v>
      </c>
      <c r="F54" s="149"/>
      <c r="G54" s="95" t="str">
        <f>'2023原案 '!K56</f>
        <v>ＦＣ ＮARUTO</v>
      </c>
      <c r="H54" s="133" t="s">
        <v>5</v>
      </c>
      <c r="I54" s="95" t="str">
        <f>'2023原案 '!K44</f>
        <v>ＦＣ暁</v>
      </c>
      <c r="J54" s="33"/>
      <c r="K54" s="145" t="str">
        <f>I55</f>
        <v>イエローモンキーズ</v>
      </c>
      <c r="L54" s="34"/>
      <c r="N54" s="36"/>
      <c r="O54" s="42"/>
      <c r="P54" s="142"/>
      <c r="Q54" s="157"/>
      <c r="R54" s="32"/>
      <c r="S54" s="20"/>
      <c r="U54" s="117"/>
      <c r="W54" s="20"/>
      <c r="X54" s="20"/>
    </row>
    <row r="55" spans="1:24" ht="14.25" customHeight="1">
      <c r="A55" s="15"/>
      <c r="B55" s="106"/>
      <c r="C55" s="373"/>
      <c r="D55" s="325"/>
      <c r="E55" s="114">
        <v>0.47222222222222227</v>
      </c>
      <c r="F55" s="114"/>
      <c r="G55" s="95" t="str">
        <f>'2023原案 '!K7</f>
        <v>蹴友会</v>
      </c>
      <c r="H55" s="131" t="s">
        <v>5</v>
      </c>
      <c r="I55" s="95" t="str">
        <f>'2023原案 '!K19</f>
        <v>イエローモンキーズ</v>
      </c>
      <c r="J55" s="33"/>
      <c r="K55" s="146" t="str">
        <f>I56</f>
        <v>N.J</v>
      </c>
      <c r="L55" s="34"/>
      <c r="N55" s="36"/>
      <c r="O55" s="42"/>
      <c r="P55" s="142"/>
      <c r="Q55" s="157"/>
      <c r="R55" s="32"/>
      <c r="S55" s="20"/>
      <c r="U55" s="116"/>
      <c r="W55" s="20"/>
      <c r="X55" s="20"/>
    </row>
    <row r="56" spans="1:24" ht="14.25" customHeight="1">
      <c r="A56" s="15"/>
      <c r="B56" s="319">
        <v>45228</v>
      </c>
      <c r="C56" s="373"/>
      <c r="D56" s="325"/>
      <c r="E56" s="114">
        <v>0.54861111111111105</v>
      </c>
      <c r="F56" s="114"/>
      <c r="G56" s="95" t="str">
        <f>'2023原案 '!K13</f>
        <v>徳大医学部サッカー部</v>
      </c>
      <c r="H56" s="131" t="s">
        <v>5</v>
      </c>
      <c r="I56" s="95" t="str">
        <f>'2023原案 '!K25</f>
        <v>N.J</v>
      </c>
      <c r="J56" s="33"/>
      <c r="K56" s="147" t="str">
        <f>I57</f>
        <v>Sorpresa</v>
      </c>
      <c r="L56" s="34" t="s">
        <v>51</v>
      </c>
      <c r="N56" s="36"/>
      <c r="O56" s="42"/>
      <c r="P56" s="142"/>
      <c r="Q56" s="157"/>
      <c r="R56" s="32"/>
      <c r="S56" s="20"/>
      <c r="U56" s="116"/>
      <c r="W56" s="20"/>
      <c r="X56" s="20"/>
    </row>
    <row r="57" spans="1:24" ht="14.25" customHeight="1">
      <c r="A57" s="15"/>
      <c r="B57" s="319"/>
      <c r="C57" s="373"/>
      <c r="D57" s="325"/>
      <c r="E57" s="114">
        <v>0.625</v>
      </c>
      <c r="F57" s="149"/>
      <c r="G57" s="124" t="str">
        <f>'2023原案 '!K68</f>
        <v>レッドサンズ</v>
      </c>
      <c r="H57" s="133" t="s">
        <v>5</v>
      </c>
      <c r="I57" s="124" t="str">
        <f>'2023原案 '!K74</f>
        <v>Sorpresa</v>
      </c>
      <c r="J57" s="39"/>
      <c r="K57" s="146" t="str">
        <f>I58</f>
        <v>徳島大学サッカー部</v>
      </c>
      <c r="L57" s="34" t="s">
        <v>7</v>
      </c>
      <c r="N57" s="36"/>
      <c r="O57" s="42"/>
      <c r="P57" s="142"/>
      <c r="Q57" s="141"/>
      <c r="R57" s="157"/>
      <c r="S57" s="32"/>
      <c r="U57" s="20"/>
      <c r="V57" s="116"/>
      <c r="X57" s="20"/>
    </row>
    <row r="58" spans="1:24" ht="14.25" customHeight="1">
      <c r="A58" s="15"/>
      <c r="B58" s="107"/>
      <c r="C58" s="373"/>
      <c r="D58" s="325"/>
      <c r="E58" s="114">
        <v>0.70138888888888884</v>
      </c>
      <c r="F58" s="114"/>
      <c r="G58" s="95" t="str">
        <f>'2023原案 '!K62</f>
        <v>カンピオーネ</v>
      </c>
      <c r="H58" s="131" t="s">
        <v>5</v>
      </c>
      <c r="I58" s="95" t="str">
        <f>'2023原案 '!K50</f>
        <v>徳島大学サッカー部</v>
      </c>
      <c r="J58" s="49"/>
      <c r="K58" s="132" t="str">
        <f>I59</f>
        <v>吉野クラブ</v>
      </c>
      <c r="L58" s="7"/>
      <c r="N58" s="36"/>
      <c r="O58" s="42"/>
      <c r="P58" s="142"/>
      <c r="Q58" s="141"/>
      <c r="R58" s="157"/>
      <c r="S58" s="32"/>
      <c r="U58" s="20"/>
      <c r="V58" s="116"/>
      <c r="X58" s="20"/>
    </row>
    <row r="59" spans="1:24" ht="14.25" customHeight="1">
      <c r="A59" s="15"/>
      <c r="B59" s="107"/>
      <c r="C59" s="378"/>
      <c r="D59" s="326"/>
      <c r="E59" s="115">
        <v>0.77777777777777779</v>
      </c>
      <c r="F59" s="209" t="s">
        <v>141</v>
      </c>
      <c r="G59" s="199" t="str">
        <f>'2023原案 '!K38</f>
        <v>F.C.UNITY</v>
      </c>
      <c r="H59" s="137" t="s">
        <v>5</v>
      </c>
      <c r="I59" s="136" t="str">
        <f>'2023原案 '!K32</f>
        <v>吉野クラブ</v>
      </c>
      <c r="J59" s="112" t="s">
        <v>19</v>
      </c>
      <c r="K59" s="135" t="str">
        <f>G58</f>
        <v>カンピオーネ</v>
      </c>
      <c r="L59" s="8"/>
      <c r="N59" s="36"/>
      <c r="O59" s="42"/>
      <c r="P59" s="142"/>
      <c r="Q59" s="141"/>
      <c r="R59" s="141"/>
      <c r="S59" s="43"/>
      <c r="U59" s="20"/>
      <c r="V59" s="116"/>
      <c r="X59" s="20"/>
    </row>
    <row r="60" spans="1:24" ht="14.25" customHeight="1">
      <c r="A60" s="15"/>
      <c r="B60" s="105">
        <f>B54+1</f>
        <v>10</v>
      </c>
      <c r="C60" s="316" t="s">
        <v>21</v>
      </c>
      <c r="D60" s="324" t="str">
        <f>K60</f>
        <v>徳大医学部サッカー部</v>
      </c>
      <c r="E60" s="113">
        <v>0.39583333333333331</v>
      </c>
      <c r="F60" s="113"/>
      <c r="G60" s="94" t="str">
        <f>'2023原案 '!K25</f>
        <v>N.J</v>
      </c>
      <c r="H60" s="133" t="s">
        <v>36</v>
      </c>
      <c r="I60" s="94" t="str">
        <f>'2023原案 '!K19</f>
        <v>イエローモンキーズ</v>
      </c>
      <c r="J60" s="30"/>
      <c r="K60" s="145" t="str">
        <f>I61</f>
        <v>徳大医学部サッカー部</v>
      </c>
      <c r="L60" s="10"/>
      <c r="N60" s="36"/>
      <c r="O60" s="42"/>
      <c r="P60" s="142"/>
      <c r="Q60" s="141"/>
      <c r="R60" s="141"/>
      <c r="S60" s="43"/>
      <c r="U60" s="20"/>
      <c r="V60" s="116"/>
      <c r="W60" s="71"/>
      <c r="X60" s="20"/>
    </row>
    <row r="61" spans="1:24" ht="14.25" customHeight="1">
      <c r="A61" s="15"/>
      <c r="B61" s="106"/>
      <c r="C61" s="317"/>
      <c r="D61" s="325"/>
      <c r="E61" s="114">
        <v>0.47222222222222227</v>
      </c>
      <c r="F61" s="114"/>
      <c r="G61" s="95" t="str">
        <f>'2023原案 '!K7</f>
        <v>蹴友会</v>
      </c>
      <c r="H61" s="131" t="s">
        <v>5</v>
      </c>
      <c r="I61" s="95" t="str">
        <f>'2023原案 '!K13</f>
        <v>徳大医学部サッカー部</v>
      </c>
      <c r="J61" s="68"/>
      <c r="K61" s="146" t="str">
        <f>I62</f>
        <v>ＦＣ暁</v>
      </c>
      <c r="L61" s="34"/>
      <c r="N61" s="36"/>
      <c r="O61" s="42"/>
      <c r="P61" s="142"/>
      <c r="Q61" s="141"/>
      <c r="R61" s="141"/>
      <c r="S61" s="43"/>
      <c r="U61" s="20"/>
      <c r="V61" s="116"/>
      <c r="X61" s="20"/>
    </row>
    <row r="62" spans="1:24" ht="14.25" customHeight="1">
      <c r="A62" s="15"/>
      <c r="B62" s="319">
        <v>45235</v>
      </c>
      <c r="C62" s="317"/>
      <c r="D62" s="325"/>
      <c r="E62" s="114">
        <v>0.54861111111111105</v>
      </c>
      <c r="F62" s="114"/>
      <c r="G62" s="95" t="str">
        <f>'2023原案 '!K50</f>
        <v>徳島大学サッカー部</v>
      </c>
      <c r="H62" s="131" t="s">
        <v>5</v>
      </c>
      <c r="I62" s="95" t="str">
        <f>'2023原案 '!K44</f>
        <v>ＦＣ暁</v>
      </c>
      <c r="J62" s="33"/>
      <c r="K62" s="147" t="str">
        <f>I63</f>
        <v>ＦＣ ＮARUTO</v>
      </c>
      <c r="L62" s="34" t="s">
        <v>134</v>
      </c>
      <c r="N62" s="36"/>
      <c r="O62" s="42"/>
      <c r="P62" s="159"/>
      <c r="Q62" s="142"/>
      <c r="R62" s="141"/>
      <c r="S62" s="43"/>
      <c r="U62" s="20"/>
      <c r="V62" s="116"/>
      <c r="X62" s="20"/>
    </row>
    <row r="63" spans="1:24" ht="14.25" customHeight="1">
      <c r="A63" s="15"/>
      <c r="B63" s="319"/>
      <c r="C63" s="317"/>
      <c r="D63" s="325"/>
      <c r="E63" s="114">
        <v>0.625</v>
      </c>
      <c r="F63" s="149"/>
      <c r="G63" s="124" t="str">
        <f>'2023原案 '!K68</f>
        <v>レッドサンズ</v>
      </c>
      <c r="H63" s="131" t="s">
        <v>5</v>
      </c>
      <c r="I63" s="124" t="str">
        <f>'2023原案 '!K56</f>
        <v>ＦＣ ＮARUTO</v>
      </c>
      <c r="J63" s="33"/>
      <c r="K63" s="146" t="str">
        <f>I64</f>
        <v>Sorpresa</v>
      </c>
      <c r="L63" s="34" t="s">
        <v>149</v>
      </c>
      <c r="N63" s="36"/>
      <c r="O63" s="42"/>
      <c r="P63" s="159"/>
      <c r="Q63" s="142"/>
      <c r="R63" s="141"/>
      <c r="S63" s="43"/>
      <c r="U63" s="20"/>
      <c r="V63" s="116"/>
      <c r="X63" s="20"/>
    </row>
    <row r="64" spans="1:24" ht="14.25" customHeight="1">
      <c r="A64" s="15"/>
      <c r="B64" s="107"/>
      <c r="C64" s="317"/>
      <c r="D64" s="325"/>
      <c r="E64" s="114">
        <v>0.70138888888888884</v>
      </c>
      <c r="F64" s="114"/>
      <c r="G64" s="95" t="str">
        <f>'2023原案 '!K38</f>
        <v>F.C.UNITY</v>
      </c>
      <c r="H64" s="131" t="s">
        <v>5</v>
      </c>
      <c r="I64" s="95" t="str">
        <f>'2023原案 '!K74</f>
        <v>Sorpresa</v>
      </c>
      <c r="J64" s="39"/>
      <c r="K64" s="132" t="str">
        <f>I65</f>
        <v>カンピオーネ</v>
      </c>
      <c r="L64" s="34"/>
      <c r="N64" s="36"/>
      <c r="O64" s="42"/>
      <c r="P64" s="142"/>
      <c r="Q64" s="141"/>
      <c r="R64" s="141"/>
      <c r="S64" s="43"/>
      <c r="T64" s="51"/>
      <c r="U64" s="20"/>
      <c r="V64" s="116"/>
      <c r="X64" s="20"/>
    </row>
    <row r="65" spans="1:24" ht="14.25" customHeight="1">
      <c r="A65" s="15"/>
      <c r="B65" s="107"/>
      <c r="C65" s="318"/>
      <c r="D65" s="326"/>
      <c r="E65" s="115">
        <v>0.77777777777777779</v>
      </c>
      <c r="F65" s="209" t="s">
        <v>141</v>
      </c>
      <c r="G65" s="198" t="str">
        <f>'2023原案 '!K32</f>
        <v>吉野クラブ</v>
      </c>
      <c r="H65" s="134" t="s">
        <v>36</v>
      </c>
      <c r="I65" s="123" t="str">
        <f>'2023原案 '!K62</f>
        <v>カンピオーネ</v>
      </c>
      <c r="J65" s="35" t="s">
        <v>19</v>
      </c>
      <c r="K65" s="135" t="str">
        <f>G64</f>
        <v>F.C.UNITY</v>
      </c>
      <c r="L65" s="41"/>
      <c r="N65" s="36"/>
      <c r="O65" s="42"/>
      <c r="P65" s="142"/>
      <c r="Q65" s="141"/>
      <c r="R65" s="141"/>
      <c r="S65" s="43"/>
      <c r="U65" s="20"/>
      <c r="V65" s="116"/>
      <c r="X65" s="20"/>
    </row>
    <row r="66" spans="1:24" ht="14.25" customHeight="1">
      <c r="A66" s="15"/>
      <c r="B66" s="105">
        <f>B60+1</f>
        <v>11</v>
      </c>
      <c r="C66" s="316" t="s">
        <v>21</v>
      </c>
      <c r="D66" s="324" t="str">
        <f>K66</f>
        <v>イエローモンキーズ</v>
      </c>
      <c r="E66" s="113">
        <v>0.39583333333333331</v>
      </c>
      <c r="F66" s="149"/>
      <c r="G66" s="124" t="str">
        <f>'2023原案 '!K38</f>
        <v>F.C.UNITY</v>
      </c>
      <c r="H66" s="133" t="s">
        <v>5</v>
      </c>
      <c r="I66" s="124" t="str">
        <f>'2023原案 '!K68</f>
        <v>レッドサンズ</v>
      </c>
      <c r="J66" s="33"/>
      <c r="K66" s="145" t="str">
        <f>I67</f>
        <v>イエローモンキーズ</v>
      </c>
      <c r="L66" s="34"/>
      <c r="N66" s="36"/>
      <c r="O66" s="42"/>
      <c r="P66" s="142"/>
      <c r="Q66" s="142"/>
      <c r="R66" s="141"/>
      <c r="S66" s="43"/>
      <c r="U66" s="20"/>
      <c r="V66" s="116"/>
      <c r="X66" s="20"/>
    </row>
    <row r="67" spans="1:24" ht="14.25" customHeight="1">
      <c r="A67" s="15"/>
      <c r="B67" s="106"/>
      <c r="C67" s="317"/>
      <c r="D67" s="325"/>
      <c r="E67" s="114">
        <v>0.47222222222222227</v>
      </c>
      <c r="F67" s="206"/>
      <c r="G67" s="138" t="str">
        <f>'2023原案 '!K44</f>
        <v>ＦＣ暁</v>
      </c>
      <c r="H67" s="139" t="s">
        <v>5</v>
      </c>
      <c r="I67" s="138" t="str">
        <f>'2023原案 '!K19</f>
        <v>イエローモンキーズ</v>
      </c>
      <c r="J67" s="49"/>
      <c r="K67" s="146" t="str">
        <f>I68</f>
        <v>ＦＣ ＮARUTO</v>
      </c>
      <c r="L67" s="34"/>
      <c r="N67" s="36"/>
      <c r="O67" s="42"/>
      <c r="P67" s="142"/>
      <c r="Q67" s="142"/>
      <c r="R67" s="141"/>
      <c r="S67" s="43"/>
      <c r="U67" s="20"/>
      <c r="V67" s="116"/>
      <c r="X67" s="20"/>
    </row>
    <row r="68" spans="1:24" ht="14.25" customHeight="1">
      <c r="A68" s="15"/>
      <c r="B68" s="319">
        <v>45249</v>
      </c>
      <c r="C68" s="317"/>
      <c r="D68" s="325"/>
      <c r="E68" s="114">
        <v>0.54861111111111105</v>
      </c>
      <c r="F68" s="114"/>
      <c r="G68" s="95" t="str">
        <f>'2023原案 '!K13</f>
        <v>徳大医学部サッカー部</v>
      </c>
      <c r="H68" s="131" t="s">
        <v>5</v>
      </c>
      <c r="I68" s="95" t="str">
        <f>'2023原案 '!K56</f>
        <v>ＦＣ ＮARUTO</v>
      </c>
      <c r="J68" s="33"/>
      <c r="K68" s="147" t="str">
        <f>I69</f>
        <v>徳島大学サッカー部</v>
      </c>
      <c r="L68" s="34" t="s">
        <v>135</v>
      </c>
      <c r="N68" s="36"/>
      <c r="O68" s="42"/>
      <c r="P68" s="142"/>
      <c r="Q68" s="6"/>
      <c r="R68" s="141"/>
      <c r="S68" s="43"/>
      <c r="U68" s="20"/>
      <c r="V68" s="116"/>
      <c r="X68" s="20"/>
    </row>
    <row r="69" spans="1:24" ht="14.25" customHeight="1">
      <c r="A69" s="15"/>
      <c r="B69" s="319"/>
      <c r="C69" s="317"/>
      <c r="D69" s="325"/>
      <c r="E69" s="114">
        <v>0.625</v>
      </c>
      <c r="F69" s="149"/>
      <c r="G69" s="124" t="str">
        <f>'2023原案 '!K7</f>
        <v>蹴友会</v>
      </c>
      <c r="H69" s="131" t="s">
        <v>5</v>
      </c>
      <c r="I69" s="95" t="str">
        <f>'2023原案 '!K50</f>
        <v>徳島大学サッカー部</v>
      </c>
      <c r="J69" s="39"/>
      <c r="K69" s="146" t="str">
        <f>I70</f>
        <v>Sorpresa</v>
      </c>
      <c r="L69" s="34" t="s">
        <v>151</v>
      </c>
      <c r="N69" s="36"/>
      <c r="O69" s="42"/>
      <c r="P69" s="142"/>
      <c r="Q69" s="142"/>
      <c r="R69" s="141"/>
      <c r="S69" s="43"/>
      <c r="U69" s="20"/>
      <c r="V69" s="117"/>
      <c r="X69" s="20"/>
    </row>
    <row r="70" spans="1:24" ht="14.25" customHeight="1">
      <c r="A70" s="15"/>
      <c r="B70" s="107"/>
      <c r="C70" s="317"/>
      <c r="D70" s="325"/>
      <c r="E70" s="114">
        <v>0.70138888888888884</v>
      </c>
      <c r="F70" s="114"/>
      <c r="G70" s="95" t="str">
        <f>'2023原案 '!K32</f>
        <v>吉野クラブ</v>
      </c>
      <c r="H70" s="133" t="s">
        <v>5</v>
      </c>
      <c r="I70" s="95" t="str">
        <f>'2023原案 '!K74</f>
        <v>Sorpresa</v>
      </c>
      <c r="J70" s="33"/>
      <c r="K70" s="132" t="str">
        <f>I71</f>
        <v>N.J</v>
      </c>
      <c r="L70" s="34"/>
      <c r="N70" s="36"/>
      <c r="O70" s="42"/>
      <c r="P70" s="6"/>
      <c r="Q70" s="142"/>
      <c r="R70" s="141"/>
      <c r="S70" s="43"/>
      <c r="U70" s="20"/>
      <c r="V70" s="117"/>
      <c r="X70" s="20"/>
    </row>
    <row r="71" spans="1:24" ht="14.25" customHeight="1">
      <c r="A71" s="15"/>
      <c r="B71" s="107"/>
      <c r="C71" s="318"/>
      <c r="D71" s="326"/>
      <c r="E71" s="115">
        <v>0.77777777777777779</v>
      </c>
      <c r="F71" s="209" t="s">
        <v>141</v>
      </c>
      <c r="G71" s="198" t="str">
        <f>'2023原案 '!K62</f>
        <v>カンピオーネ</v>
      </c>
      <c r="H71" s="134" t="s">
        <v>5</v>
      </c>
      <c r="I71" s="123" t="str">
        <f>'2023原案 '!K25</f>
        <v>N.J</v>
      </c>
      <c r="J71" s="35" t="s">
        <v>19</v>
      </c>
      <c r="K71" s="135" t="str">
        <f>G70</f>
        <v>吉野クラブ</v>
      </c>
      <c r="L71" s="41"/>
      <c r="N71" s="36"/>
      <c r="O71" s="42"/>
      <c r="P71" s="141"/>
      <c r="Q71" s="141"/>
      <c r="R71" s="157"/>
      <c r="S71" s="32"/>
      <c r="U71" s="20"/>
      <c r="V71" s="117"/>
      <c r="W71" s="20"/>
      <c r="X71" s="20"/>
    </row>
    <row r="72" spans="1:24" ht="14.25" customHeight="1">
      <c r="A72" s="15"/>
      <c r="B72" s="52" t="s">
        <v>28</v>
      </c>
      <c r="C72" s="5"/>
      <c r="D72" s="3"/>
      <c r="E72" s="4"/>
      <c r="F72" s="4"/>
      <c r="G72" s="97"/>
      <c r="H72" s="53"/>
      <c r="I72" s="70"/>
      <c r="J72" s="54"/>
      <c r="K72" s="79"/>
      <c r="L72" s="34"/>
      <c r="O72" s="42"/>
      <c r="P72" s="141"/>
      <c r="Q72" s="141"/>
      <c r="R72" s="157"/>
      <c r="S72" s="32"/>
      <c r="U72" s="20"/>
      <c r="V72" s="117"/>
      <c r="W72" s="20"/>
      <c r="X72" s="20"/>
    </row>
    <row r="73" spans="1:24" ht="14.25" customHeight="1">
      <c r="A73" s="15"/>
      <c r="B73" s="55" t="s">
        <v>29</v>
      </c>
      <c r="C73" s="13"/>
      <c r="D73" s="13"/>
      <c r="E73" s="13"/>
      <c r="F73" s="13"/>
      <c r="G73" s="98"/>
      <c r="H73" s="13"/>
      <c r="I73" s="71"/>
      <c r="J73" s="13"/>
      <c r="K73" s="80"/>
      <c r="L73" s="34"/>
      <c r="O73" s="42"/>
      <c r="P73" s="141"/>
      <c r="Q73" s="141"/>
      <c r="R73" s="157"/>
      <c r="S73" s="32"/>
      <c r="V73" s="117"/>
      <c r="X73" s="71"/>
    </row>
    <row r="74" spans="1:24" ht="14.25" customHeight="1">
      <c r="A74" s="15"/>
      <c r="B74" s="56" t="s">
        <v>9</v>
      </c>
      <c r="C74" s="14"/>
      <c r="D74" s="14"/>
      <c r="E74" s="14"/>
      <c r="F74" s="14"/>
      <c r="G74" s="99"/>
      <c r="H74" s="14"/>
      <c r="I74" s="72"/>
      <c r="J74" s="14"/>
      <c r="K74" s="81"/>
      <c r="L74" s="34" t="s">
        <v>136</v>
      </c>
      <c r="O74" s="42"/>
      <c r="P74" s="141"/>
      <c r="Q74" s="141"/>
      <c r="R74" s="157"/>
      <c r="S74" s="32"/>
      <c r="V74" s="117"/>
      <c r="X74" s="72"/>
    </row>
    <row r="75" spans="1:24" ht="14.25" customHeight="1">
      <c r="A75" s="15"/>
      <c r="B75" s="57" t="s">
        <v>142</v>
      </c>
      <c r="C75" s="58"/>
      <c r="D75" s="58"/>
      <c r="E75" s="58"/>
      <c r="F75" s="58"/>
      <c r="G75" s="99"/>
      <c r="H75" s="58"/>
      <c r="I75" s="73"/>
      <c r="J75" s="58"/>
      <c r="K75" s="82"/>
      <c r="L75" s="34" t="s">
        <v>150</v>
      </c>
      <c r="O75" s="42"/>
      <c r="P75" s="141"/>
      <c r="Q75" s="141"/>
      <c r="R75" s="157"/>
      <c r="S75" s="32"/>
      <c r="V75" s="20"/>
      <c r="X75" s="73"/>
    </row>
    <row r="76" spans="1:24" ht="14.25" customHeight="1">
      <c r="A76" s="15"/>
      <c r="B76" s="59" t="s">
        <v>143</v>
      </c>
      <c r="C76" s="60"/>
      <c r="D76" s="60"/>
      <c r="E76" s="60"/>
      <c r="F76" s="60"/>
      <c r="G76" s="100"/>
      <c r="H76" s="61"/>
      <c r="I76" s="74"/>
      <c r="J76" s="62"/>
      <c r="K76" s="83"/>
      <c r="L76" s="7"/>
      <c r="O76" s="42"/>
      <c r="P76" s="141"/>
      <c r="Q76" s="141"/>
      <c r="R76" s="157"/>
      <c r="S76" s="32"/>
      <c r="V76" s="20"/>
      <c r="X76" s="87"/>
    </row>
    <row r="77" spans="1:24" ht="14.25" customHeight="1">
      <c r="A77" s="15"/>
      <c r="B77" s="211" t="s">
        <v>32</v>
      </c>
      <c r="C77" s="212"/>
      <c r="D77" s="212"/>
      <c r="E77" s="212"/>
      <c r="F77" s="212"/>
      <c r="G77" s="213"/>
      <c r="H77" s="214"/>
      <c r="I77" s="374"/>
      <c r="J77" s="374"/>
      <c r="K77" s="375"/>
      <c r="L77" s="8"/>
      <c r="O77" s="42"/>
      <c r="P77" s="141"/>
      <c r="Q77" s="141"/>
      <c r="R77" s="157"/>
      <c r="S77" s="32"/>
      <c r="V77" s="20"/>
      <c r="X77" s="90"/>
    </row>
    <row r="78" spans="1:24" ht="15" customHeight="1">
      <c r="A78" s="15"/>
      <c r="B78" s="211" t="s">
        <v>146</v>
      </c>
      <c r="C78" s="65"/>
      <c r="D78" s="65"/>
      <c r="E78" s="65"/>
      <c r="F78" s="65"/>
      <c r="G78" s="102"/>
      <c r="H78" s="65"/>
      <c r="I78" s="75"/>
      <c r="J78" s="65"/>
      <c r="K78" s="75"/>
      <c r="L78" s="217" t="s">
        <v>145</v>
      </c>
      <c r="O78" s="42"/>
      <c r="P78" s="141"/>
      <c r="Q78" s="141"/>
      <c r="R78" s="157"/>
      <c r="S78" s="32"/>
      <c r="V78" s="20"/>
      <c r="W78" s="72"/>
      <c r="X78" s="91"/>
    </row>
    <row r="79" spans="1:24" ht="18" customHeight="1" thickBot="1">
      <c r="A79" s="15"/>
      <c r="B79" s="63"/>
      <c r="C79" s="215"/>
      <c r="D79" s="215"/>
      <c r="E79" s="12"/>
      <c r="F79" s="12"/>
      <c r="G79" s="101"/>
      <c r="H79" s="216"/>
      <c r="I79" s="335"/>
      <c r="J79" s="335"/>
      <c r="K79" s="336"/>
      <c r="L79" s="218" t="s">
        <v>144</v>
      </c>
      <c r="O79" s="42"/>
      <c r="P79" s="141"/>
      <c r="Q79" s="141"/>
      <c r="R79" s="157"/>
      <c r="S79" s="37"/>
      <c r="V79" s="20"/>
      <c r="X79" s="89"/>
    </row>
    <row r="80" spans="1:24">
      <c r="B80" s="110"/>
      <c r="C80" s="67"/>
      <c r="D80" s="67"/>
      <c r="O80" s="160"/>
      <c r="P80" s="161"/>
      <c r="Q80" s="161"/>
      <c r="R80" s="143"/>
      <c r="V80" s="20"/>
    </row>
    <row r="81" spans="1:22" s="92" customFormat="1">
      <c r="A81" s="20"/>
      <c r="B81" s="110"/>
      <c r="C81" s="20"/>
      <c r="D81" s="67"/>
      <c r="E81" s="20"/>
      <c r="F81" s="20"/>
      <c r="G81" s="96"/>
      <c r="H81" s="66"/>
      <c r="I81" s="76"/>
      <c r="J81" s="20"/>
      <c r="K81" s="76"/>
      <c r="L81" s="20"/>
      <c r="M81" s="20"/>
      <c r="N81" s="11"/>
      <c r="O81" s="160"/>
      <c r="P81" s="161"/>
      <c r="Q81" s="161"/>
      <c r="R81" s="143"/>
      <c r="S81" s="46"/>
      <c r="T81" s="20"/>
      <c r="U81" s="1"/>
      <c r="V81" s="20"/>
    </row>
    <row r="82" spans="1:22" s="92" customFormat="1">
      <c r="A82" s="20"/>
      <c r="B82" s="110"/>
      <c r="C82" s="67"/>
      <c r="D82" s="67"/>
      <c r="E82" s="20"/>
      <c r="F82" s="20"/>
      <c r="G82" s="96"/>
      <c r="H82" s="66"/>
      <c r="I82" s="76"/>
      <c r="J82" s="20"/>
      <c r="K82" s="76"/>
      <c r="L82" s="20"/>
      <c r="M82" s="20"/>
      <c r="N82" s="11"/>
      <c r="O82" s="160"/>
      <c r="P82" s="161"/>
      <c r="Q82" s="161"/>
      <c r="R82" s="143"/>
      <c r="S82" s="46"/>
      <c r="T82" s="20"/>
      <c r="U82" s="1"/>
      <c r="V82" s="20"/>
    </row>
    <row r="83" spans="1:22" s="92" customFormat="1">
      <c r="A83" s="20"/>
      <c r="B83" s="110"/>
      <c r="C83" s="67"/>
      <c r="D83" s="67"/>
      <c r="E83" s="20"/>
      <c r="F83" s="20"/>
      <c r="G83" s="96"/>
      <c r="H83" s="66"/>
      <c r="I83" s="76"/>
      <c r="J83" s="20"/>
      <c r="K83" s="76"/>
      <c r="L83" s="20"/>
      <c r="M83" s="20"/>
      <c r="N83" s="11"/>
      <c r="O83" s="160"/>
      <c r="P83" s="161"/>
      <c r="Q83" s="161"/>
      <c r="R83" s="143"/>
      <c r="S83" s="46"/>
      <c r="T83" s="20"/>
      <c r="U83" s="1"/>
      <c r="V83" s="20"/>
    </row>
    <row r="84" spans="1:22" s="92" customFormat="1">
      <c r="A84" s="20"/>
      <c r="B84" s="110"/>
      <c r="C84" s="20"/>
      <c r="D84" s="67"/>
      <c r="E84" s="20"/>
      <c r="F84" s="20"/>
      <c r="G84" s="96"/>
      <c r="H84" s="66"/>
      <c r="I84" s="76"/>
      <c r="J84" s="20"/>
      <c r="K84" s="76"/>
      <c r="L84" s="20"/>
      <c r="M84" s="20"/>
      <c r="N84" s="11"/>
      <c r="O84" s="31"/>
      <c r="P84" s="161"/>
      <c r="Q84" s="161"/>
      <c r="R84" s="143"/>
      <c r="S84" s="46"/>
      <c r="T84" s="20"/>
      <c r="U84" s="1"/>
      <c r="V84" s="86"/>
    </row>
    <row r="85" spans="1:22" s="92" customFormat="1">
      <c r="A85" s="20"/>
      <c r="B85" s="110"/>
      <c r="C85" s="20"/>
      <c r="D85" s="20"/>
      <c r="E85" s="20"/>
      <c r="F85" s="20"/>
      <c r="G85" s="96"/>
      <c r="H85" s="66"/>
      <c r="I85" s="76"/>
      <c r="J85" s="20"/>
      <c r="K85" s="76"/>
      <c r="L85" s="20"/>
      <c r="M85" s="20"/>
      <c r="N85" s="11"/>
      <c r="O85" s="160"/>
      <c r="P85" s="161"/>
      <c r="Q85" s="161"/>
      <c r="R85" s="143"/>
      <c r="S85" s="46"/>
      <c r="T85" s="20"/>
      <c r="U85" s="1"/>
      <c r="V85" s="71"/>
    </row>
    <row r="86" spans="1:22" s="92" customFormat="1">
      <c r="A86" s="20"/>
      <c r="B86" s="110"/>
      <c r="C86" s="20"/>
      <c r="D86" s="20"/>
      <c r="E86" s="20"/>
      <c r="F86" s="20"/>
      <c r="G86" s="96"/>
      <c r="H86" s="66"/>
      <c r="I86" s="76"/>
      <c r="J86" s="20"/>
      <c r="K86" s="76"/>
      <c r="L86" s="20"/>
      <c r="M86" s="20"/>
      <c r="N86" s="11"/>
      <c r="O86" s="160"/>
      <c r="P86" s="161"/>
      <c r="Q86" s="161"/>
      <c r="R86" s="143"/>
      <c r="S86" s="46"/>
      <c r="T86" s="20"/>
      <c r="U86" s="1"/>
      <c r="V86" s="72"/>
    </row>
    <row r="87" spans="1:22" s="92" customFormat="1">
      <c r="A87" s="20"/>
      <c r="B87" s="110"/>
      <c r="C87" s="20"/>
      <c r="D87" s="67"/>
      <c r="E87" s="20"/>
      <c r="F87" s="20"/>
      <c r="G87" s="96"/>
      <c r="H87" s="66"/>
      <c r="I87" s="76"/>
      <c r="J87" s="20"/>
      <c r="K87" s="76"/>
      <c r="L87" s="20"/>
      <c r="M87" s="20"/>
      <c r="N87" s="11"/>
      <c r="O87" s="42"/>
      <c r="P87" s="161"/>
      <c r="Q87" s="161"/>
      <c r="R87" s="143"/>
      <c r="S87" s="46"/>
      <c r="T87" s="20"/>
      <c r="U87" s="1"/>
      <c r="V87" s="73"/>
    </row>
    <row r="88" spans="1:22" s="92" customFormat="1">
      <c r="A88" s="20"/>
      <c r="B88" s="110"/>
      <c r="C88" s="20"/>
      <c r="D88" s="67"/>
      <c r="E88" s="20"/>
      <c r="F88" s="20"/>
      <c r="G88" s="96"/>
      <c r="H88" s="66"/>
      <c r="I88" s="76"/>
      <c r="J88" s="20"/>
      <c r="K88" s="76"/>
      <c r="L88" s="20"/>
      <c r="M88" s="20"/>
      <c r="N88" s="11"/>
      <c r="O88" s="31"/>
      <c r="P88" s="161"/>
      <c r="Q88" s="161"/>
      <c r="R88" s="143"/>
      <c r="S88" s="46"/>
      <c r="T88" s="20"/>
      <c r="U88" s="1"/>
      <c r="V88" s="87"/>
    </row>
    <row r="89" spans="1:22" s="92" customFormat="1">
      <c r="A89" s="20"/>
      <c r="B89" s="110"/>
      <c r="C89" s="67"/>
      <c r="D89" s="20"/>
      <c r="E89" s="20"/>
      <c r="F89" s="20"/>
      <c r="G89" s="96"/>
      <c r="H89" s="66"/>
      <c r="I89" s="76"/>
      <c r="J89" s="20"/>
      <c r="K89" s="76"/>
      <c r="L89" s="20"/>
      <c r="M89" s="20"/>
      <c r="N89" s="11"/>
      <c r="O89" s="42"/>
      <c r="P89" s="161"/>
      <c r="Q89" s="161"/>
      <c r="R89" s="143"/>
      <c r="S89" s="46"/>
      <c r="T89" s="20"/>
      <c r="U89" s="1"/>
      <c r="V89" s="90"/>
    </row>
    <row r="90" spans="1:22" s="92" customFormat="1">
      <c r="A90" s="20"/>
      <c r="B90" s="110"/>
      <c r="C90" s="67"/>
      <c r="D90" s="20"/>
      <c r="E90" s="20"/>
      <c r="F90" s="20"/>
      <c r="G90" s="96"/>
      <c r="H90" s="66"/>
      <c r="I90" s="76"/>
      <c r="J90" s="20"/>
      <c r="K90" s="76"/>
      <c r="L90" s="20"/>
      <c r="M90" s="20"/>
      <c r="N90" s="11"/>
      <c r="O90" s="42"/>
      <c r="P90" s="161"/>
      <c r="Q90" s="161"/>
      <c r="R90" s="143"/>
      <c r="S90" s="46"/>
      <c r="T90" s="20"/>
      <c r="U90" s="1"/>
      <c r="V90" s="91"/>
    </row>
    <row r="91" spans="1:22" s="92" customFormat="1">
      <c r="A91" s="20"/>
      <c r="B91" s="111"/>
      <c r="C91" s="20"/>
      <c r="D91" s="20"/>
      <c r="E91" s="20"/>
      <c r="F91" s="20"/>
      <c r="G91" s="96"/>
      <c r="H91" s="66"/>
      <c r="I91" s="76"/>
      <c r="J91" s="20"/>
      <c r="K91" s="76"/>
      <c r="L91" s="20"/>
      <c r="M91" s="20"/>
      <c r="N91" s="11"/>
      <c r="O91" s="160"/>
      <c r="P91" s="161"/>
      <c r="Q91" s="161"/>
      <c r="R91" s="143"/>
      <c r="S91" s="46"/>
      <c r="T91" s="20"/>
      <c r="U91" s="1"/>
      <c r="V91" s="89"/>
    </row>
    <row r="92" spans="1:22" s="92" customFormat="1">
      <c r="A92" s="20"/>
      <c r="B92" s="111"/>
      <c r="C92" s="20"/>
      <c r="D92" s="20"/>
      <c r="E92" s="20"/>
      <c r="F92" s="20"/>
      <c r="G92" s="96"/>
      <c r="H92" s="66"/>
      <c r="I92" s="76"/>
      <c r="J92" s="20"/>
      <c r="K92" s="76"/>
      <c r="L92" s="20"/>
      <c r="M92" s="20"/>
      <c r="N92" s="11"/>
      <c r="O92" s="160"/>
      <c r="P92" s="161"/>
      <c r="Q92" s="161"/>
      <c r="R92" s="143"/>
      <c r="S92" s="46"/>
      <c r="T92" s="20"/>
      <c r="U92" s="1"/>
    </row>
    <row r="93" spans="1:22" s="92" customFormat="1">
      <c r="A93" s="20"/>
      <c r="B93" s="111"/>
      <c r="C93" s="20"/>
      <c r="D93" s="20"/>
      <c r="E93" s="20"/>
      <c r="F93" s="20"/>
      <c r="G93" s="96"/>
      <c r="H93" s="66"/>
      <c r="I93" s="76"/>
      <c r="J93" s="20"/>
      <c r="K93" s="76"/>
      <c r="L93" s="20"/>
      <c r="M93" s="20"/>
      <c r="N93" s="11"/>
      <c r="O93" s="31"/>
      <c r="P93" s="161"/>
      <c r="Q93" s="161"/>
      <c r="R93" s="143"/>
      <c r="S93" s="46"/>
      <c r="T93" s="20"/>
      <c r="U93" s="1"/>
      <c r="V93" s="85"/>
    </row>
    <row r="94" spans="1:22" s="92" customFormat="1">
      <c r="A94" s="20"/>
      <c r="B94" s="111"/>
      <c r="C94" s="20"/>
      <c r="D94" s="20"/>
      <c r="E94" s="20"/>
      <c r="F94" s="20"/>
      <c r="G94" s="96"/>
      <c r="H94" s="66"/>
      <c r="I94" s="76"/>
      <c r="J94" s="20"/>
      <c r="K94" s="76"/>
      <c r="L94" s="20"/>
      <c r="M94" s="20"/>
      <c r="N94" s="11"/>
      <c r="O94" s="31"/>
      <c r="P94" s="161"/>
      <c r="Q94" s="161"/>
      <c r="R94" s="143"/>
      <c r="S94" s="46"/>
      <c r="T94" s="20"/>
      <c r="U94" s="1"/>
    </row>
    <row r="95" spans="1:22" s="92" customFormat="1">
      <c r="A95" s="20"/>
      <c r="B95" s="111"/>
      <c r="C95" s="20"/>
      <c r="D95" s="20"/>
      <c r="E95" s="20"/>
      <c r="F95" s="20"/>
      <c r="G95" s="96"/>
      <c r="H95" s="66"/>
      <c r="I95" s="76"/>
      <c r="J95" s="20"/>
      <c r="K95" s="76"/>
      <c r="L95" s="20"/>
      <c r="M95" s="20"/>
      <c r="N95" s="11"/>
      <c r="O95" s="31"/>
      <c r="P95" s="161"/>
      <c r="Q95" s="161"/>
      <c r="R95" s="143"/>
      <c r="S95" s="46"/>
      <c r="T95" s="20"/>
      <c r="U95" s="1"/>
    </row>
    <row r="96" spans="1:22" s="92" customFormat="1">
      <c r="A96" s="20"/>
      <c r="B96" s="111"/>
      <c r="C96" s="20"/>
      <c r="D96" s="20"/>
      <c r="E96" s="20"/>
      <c r="F96" s="20"/>
      <c r="G96" s="96"/>
      <c r="H96" s="66"/>
      <c r="I96" s="76"/>
      <c r="J96" s="20"/>
      <c r="K96" s="76"/>
      <c r="L96" s="20"/>
      <c r="M96" s="20"/>
      <c r="N96" s="11"/>
      <c r="O96" s="31"/>
      <c r="P96" s="161"/>
      <c r="Q96" s="161"/>
      <c r="R96" s="143"/>
      <c r="S96" s="46"/>
      <c r="T96" s="20"/>
      <c r="U96" s="1"/>
    </row>
    <row r="97" spans="1:23" s="92" customFormat="1">
      <c r="A97" s="20"/>
      <c r="B97" s="111"/>
      <c r="C97" s="20"/>
      <c r="D97" s="20"/>
      <c r="E97" s="20"/>
      <c r="F97" s="20"/>
      <c r="G97" s="96"/>
      <c r="H97" s="66"/>
      <c r="I97" s="76"/>
      <c r="J97" s="20"/>
      <c r="K97" s="76"/>
      <c r="L97" s="20"/>
      <c r="M97" s="20"/>
      <c r="N97" s="11"/>
      <c r="O97" s="31"/>
      <c r="P97" s="161"/>
      <c r="Q97" s="161"/>
      <c r="R97" s="143"/>
      <c r="S97" s="46"/>
      <c r="T97" s="20"/>
      <c r="U97" s="1"/>
    </row>
    <row r="98" spans="1:23" s="92" customFormat="1">
      <c r="A98" s="20"/>
      <c r="B98" s="111"/>
      <c r="C98" s="20"/>
      <c r="D98" s="20"/>
      <c r="E98" s="20"/>
      <c r="F98" s="20"/>
      <c r="G98" s="96"/>
      <c r="H98" s="66"/>
      <c r="I98" s="76"/>
      <c r="J98" s="20"/>
      <c r="K98" s="76"/>
      <c r="L98" s="20"/>
      <c r="M98" s="20"/>
      <c r="N98" s="11"/>
      <c r="O98" s="31"/>
      <c r="P98" s="161"/>
      <c r="Q98" s="161"/>
      <c r="R98" s="143"/>
      <c r="S98" s="46"/>
      <c r="T98" s="20"/>
      <c r="U98" s="1"/>
    </row>
    <row r="99" spans="1:23" s="92" customFormat="1">
      <c r="A99" s="20"/>
      <c r="B99" s="111"/>
      <c r="C99" s="20"/>
      <c r="D99" s="20"/>
      <c r="E99" s="20"/>
      <c r="F99" s="20"/>
      <c r="G99" s="96"/>
      <c r="H99" s="66"/>
      <c r="I99" s="76"/>
      <c r="J99" s="20"/>
      <c r="K99" s="76"/>
      <c r="L99" s="20"/>
      <c r="M99" s="20"/>
      <c r="N99" s="11"/>
      <c r="O99" s="31"/>
      <c r="P99" s="161"/>
      <c r="Q99" s="161"/>
      <c r="R99" s="143"/>
      <c r="S99" s="46"/>
      <c r="T99" s="20"/>
      <c r="U99" s="1"/>
      <c r="W99" s="73"/>
    </row>
    <row r="100" spans="1:23" s="92" customFormat="1">
      <c r="A100" s="20"/>
      <c r="B100" s="111"/>
      <c r="C100" s="20"/>
      <c r="D100" s="20"/>
      <c r="E100" s="20"/>
      <c r="F100" s="20"/>
      <c r="G100" s="96"/>
      <c r="H100" s="66"/>
      <c r="I100" s="76"/>
      <c r="J100" s="20"/>
      <c r="K100" s="76"/>
      <c r="L100" s="20"/>
      <c r="M100" s="20"/>
      <c r="N100" s="11"/>
      <c r="O100" s="31"/>
      <c r="P100" s="161"/>
      <c r="Q100" s="161"/>
      <c r="R100" s="143"/>
      <c r="S100" s="46"/>
      <c r="T100" s="20"/>
      <c r="U100" s="1"/>
    </row>
    <row r="105" spans="1:23" s="92" customFormat="1">
      <c r="A105" s="20"/>
      <c r="B105" s="111"/>
      <c r="C105" s="20"/>
      <c r="D105" s="20"/>
      <c r="E105" s="20"/>
      <c r="F105" s="20"/>
      <c r="G105" s="96"/>
      <c r="H105" s="66"/>
      <c r="I105" s="76"/>
      <c r="J105" s="20"/>
      <c r="K105" s="76"/>
      <c r="L105" s="20"/>
      <c r="M105" s="20"/>
      <c r="N105" s="11"/>
      <c r="O105" s="50"/>
      <c r="P105" s="18"/>
      <c r="Q105" s="18"/>
      <c r="R105" s="11"/>
      <c r="S105" s="46"/>
      <c r="T105" s="20"/>
      <c r="U105" s="1"/>
      <c r="W105" s="120"/>
    </row>
    <row r="111" spans="1:23" s="92" customFormat="1">
      <c r="A111" s="20"/>
      <c r="B111" s="111"/>
      <c r="C111" s="20"/>
      <c r="D111" s="20"/>
      <c r="E111" s="20"/>
      <c r="F111" s="20"/>
      <c r="G111" s="96"/>
      <c r="H111" s="66"/>
      <c r="I111" s="76"/>
      <c r="J111" s="20"/>
      <c r="K111" s="76"/>
      <c r="L111" s="20"/>
      <c r="M111" s="20"/>
      <c r="N111" s="11"/>
      <c r="O111" s="50"/>
      <c r="P111" s="18"/>
      <c r="Q111" s="18"/>
      <c r="R111" s="11"/>
      <c r="S111" s="46"/>
      <c r="T111" s="20"/>
      <c r="U111" s="1"/>
      <c r="W111" s="119"/>
    </row>
    <row r="112" spans="1:23" s="92" customFormat="1">
      <c r="A112" s="20"/>
      <c r="B112" s="111"/>
      <c r="C112" s="20"/>
      <c r="D112" s="20"/>
      <c r="E112" s="20"/>
      <c r="F112" s="20"/>
      <c r="G112" s="96"/>
      <c r="H112" s="66"/>
      <c r="I112" s="76"/>
      <c r="J112" s="20"/>
      <c r="K112" s="76"/>
      <c r="L112" s="20"/>
      <c r="M112" s="20"/>
      <c r="N112" s="11"/>
      <c r="O112" s="50"/>
      <c r="P112" s="18"/>
      <c r="Q112" s="18"/>
      <c r="R112" s="11"/>
      <c r="S112" s="46"/>
      <c r="T112" s="20"/>
      <c r="U112" s="1"/>
      <c r="W112" s="89"/>
    </row>
    <row r="128" spans="1:23" s="92" customFormat="1">
      <c r="A128" s="20"/>
      <c r="B128" s="111"/>
      <c r="C128" s="20"/>
      <c r="D128" s="20"/>
      <c r="E128" s="20"/>
      <c r="F128" s="20"/>
      <c r="G128" s="96"/>
      <c r="H128" s="66"/>
      <c r="I128" s="76"/>
      <c r="J128" s="20"/>
      <c r="K128" s="76"/>
      <c r="L128" s="20"/>
      <c r="M128" s="20"/>
      <c r="N128" s="11"/>
      <c r="O128" s="50"/>
      <c r="P128" s="18"/>
      <c r="Q128" s="18"/>
      <c r="R128" s="11"/>
      <c r="S128" s="46"/>
      <c r="T128" s="20"/>
      <c r="U128" s="1"/>
      <c r="W128" s="71"/>
    </row>
  </sheetData>
  <mergeCells count="48">
    <mergeCell ref="C66:C71"/>
    <mergeCell ref="D66:D71"/>
    <mergeCell ref="B68:B69"/>
    <mergeCell ref="I77:K77"/>
    <mergeCell ref="B9:B10"/>
    <mergeCell ref="C54:C59"/>
    <mergeCell ref="D54:D59"/>
    <mergeCell ref="B56:B57"/>
    <mergeCell ref="C60:C65"/>
    <mergeCell ref="D60:D65"/>
    <mergeCell ref="B62:B63"/>
    <mergeCell ref="D38:D43"/>
    <mergeCell ref="D44:D49"/>
    <mergeCell ref="D50:D53"/>
    <mergeCell ref="J23:L23"/>
    <mergeCell ref="B32:B33"/>
    <mergeCell ref="C51:C52"/>
    <mergeCell ref="C24:C29"/>
    <mergeCell ref="C11:C16"/>
    <mergeCell ref="B13:B14"/>
    <mergeCell ref="C17:C22"/>
    <mergeCell ref="B51:B52"/>
    <mergeCell ref="C38:C43"/>
    <mergeCell ref="B40:B41"/>
    <mergeCell ref="C44:C49"/>
    <mergeCell ref="B46:B47"/>
    <mergeCell ref="D17:D22"/>
    <mergeCell ref="C5:C6"/>
    <mergeCell ref="C7:C8"/>
    <mergeCell ref="C9:C10"/>
    <mergeCell ref="C36:C37"/>
    <mergeCell ref="C30:C35"/>
    <mergeCell ref="I79:K79"/>
    <mergeCell ref="B19:B20"/>
    <mergeCell ref="B2:L2"/>
    <mergeCell ref="O3:S3"/>
    <mergeCell ref="B7:B8"/>
    <mergeCell ref="F4:I4"/>
    <mergeCell ref="D30:D35"/>
    <mergeCell ref="B26:B27"/>
    <mergeCell ref="C23:D23"/>
    <mergeCell ref="G23:I23"/>
    <mergeCell ref="D5:D6"/>
    <mergeCell ref="D7:D8"/>
    <mergeCell ref="D9:D10"/>
    <mergeCell ref="D24:D29"/>
    <mergeCell ref="D36:D37"/>
    <mergeCell ref="D11:D16"/>
  </mergeCells>
  <phoneticPr fontId="2"/>
  <pageMargins left="0.23622047244094491" right="0.19685039370078741" top="0.23622047244094491" bottom="0.19685039370078741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view="pageBreakPreview" topLeftCell="A7" zoomScaleNormal="100" zoomScaleSheetLayoutView="100" workbookViewId="0">
      <selection activeCell="K74" sqref="K74:K75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29" t="s">
        <v>133</v>
      </c>
      <c r="C2" s="329"/>
      <c r="D2" s="329"/>
      <c r="E2" s="329"/>
      <c r="F2" s="329"/>
      <c r="G2" s="329"/>
      <c r="H2" s="329"/>
      <c r="I2" s="329"/>
      <c r="J2" s="329"/>
      <c r="K2" s="329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42835</v>
      </c>
      <c r="L3" s="15"/>
      <c r="M3" s="16"/>
      <c r="N3" s="312" t="s">
        <v>10</v>
      </c>
      <c r="O3" s="312"/>
      <c r="P3" s="312"/>
      <c r="Q3" s="312"/>
      <c r="R3" s="312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13" t="s">
        <v>33</v>
      </c>
      <c r="G4" s="314"/>
      <c r="H4" s="315"/>
      <c r="I4" s="24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/>
      <c r="U4" s="116"/>
      <c r="V4" s="92"/>
    </row>
    <row r="5" spans="1:23" ht="14.25" customHeight="1">
      <c r="A5" s="15"/>
      <c r="B5" s="105">
        <v>1</v>
      </c>
      <c r="C5" s="316" t="s">
        <v>21</v>
      </c>
      <c r="K5" s="47"/>
      <c r="L5" s="2"/>
      <c r="M5" s="31"/>
      <c r="N5" s="38"/>
      <c r="O5" s="40"/>
      <c r="P5" s="40"/>
      <c r="Q5" s="43"/>
      <c r="R5" s="32"/>
      <c r="T5" s="118"/>
      <c r="U5" s="116"/>
      <c r="W5" s="20"/>
    </row>
    <row r="6" spans="1:23" ht="14.25" customHeight="1">
      <c r="A6" s="15"/>
      <c r="B6" s="106"/>
      <c r="C6" s="317"/>
      <c r="K6" s="47"/>
      <c r="L6" s="2"/>
      <c r="M6" s="31"/>
      <c r="N6" s="38"/>
      <c r="O6" s="40"/>
      <c r="P6" s="40"/>
      <c r="Q6" s="43"/>
      <c r="R6" s="32"/>
      <c r="T6" s="118"/>
      <c r="U6" s="116"/>
      <c r="W6" s="20"/>
    </row>
    <row r="7" spans="1:23" ht="14.25" customHeight="1">
      <c r="A7" s="15"/>
      <c r="B7" s="319">
        <v>44024</v>
      </c>
      <c r="C7" s="317"/>
      <c r="K7" s="34" t="s">
        <v>38</v>
      </c>
      <c r="L7" s="2"/>
      <c r="M7" s="36"/>
      <c r="N7" s="38"/>
      <c r="O7" s="40"/>
      <c r="P7" s="40"/>
      <c r="Q7" s="43"/>
      <c r="R7" s="32"/>
      <c r="T7" s="118"/>
      <c r="U7" s="116"/>
      <c r="W7" s="20"/>
    </row>
    <row r="8" spans="1:23" ht="14.25" customHeight="1">
      <c r="A8" s="15"/>
      <c r="B8" s="319"/>
      <c r="C8" s="317"/>
      <c r="K8" s="34" t="s">
        <v>39</v>
      </c>
      <c r="L8" s="2"/>
      <c r="M8" s="31"/>
      <c r="N8" s="42"/>
      <c r="O8" s="144"/>
      <c r="P8" s="141"/>
      <c r="Q8" s="157"/>
      <c r="R8" s="32"/>
      <c r="T8" s="118"/>
      <c r="U8" s="116"/>
      <c r="W8" s="20"/>
    </row>
    <row r="9" spans="1:23" ht="14.25" customHeight="1">
      <c r="A9" s="15"/>
      <c r="B9" s="107"/>
      <c r="C9" s="317"/>
      <c r="K9" s="34"/>
      <c r="L9" s="2"/>
      <c r="M9" s="140"/>
      <c r="N9" s="42"/>
      <c r="O9" s="144"/>
      <c r="P9" s="141"/>
      <c r="Q9" s="157"/>
      <c r="R9" s="32"/>
      <c r="T9" s="127"/>
      <c r="U9" s="116"/>
      <c r="V9" s="72"/>
      <c r="W9" s="20"/>
    </row>
    <row r="10" spans="1:23" ht="14.25" customHeight="1">
      <c r="A10" s="15"/>
      <c r="B10" s="107"/>
      <c r="C10" s="318"/>
      <c r="K10" s="41"/>
      <c r="L10" s="2"/>
      <c r="M10" s="140"/>
      <c r="N10" s="142"/>
      <c r="O10" s="142"/>
      <c r="P10" s="141"/>
      <c r="Q10" s="157"/>
      <c r="R10" s="127"/>
      <c r="T10" s="118"/>
      <c r="U10" s="116"/>
      <c r="W10" s="20"/>
    </row>
    <row r="11" spans="1:23" ht="14.25" customHeight="1">
      <c r="A11" s="15"/>
      <c r="B11" s="105">
        <f>B5+1</f>
        <v>2</v>
      </c>
      <c r="C11" s="316" t="s">
        <v>21</v>
      </c>
      <c r="D11" s="324" t="str">
        <f>'2023原案  (2)'!K36</f>
        <v>カンピオーネ</v>
      </c>
      <c r="K11" s="10"/>
      <c r="M11" s="140"/>
      <c r="N11" s="142"/>
      <c r="O11" s="142"/>
      <c r="P11" s="141"/>
      <c r="Q11" s="157"/>
      <c r="R11" s="32"/>
      <c r="T11" s="128"/>
      <c r="U11" s="116"/>
      <c r="W11" s="20"/>
    </row>
    <row r="12" spans="1:23" ht="14.25" customHeight="1">
      <c r="A12" s="15"/>
      <c r="B12" s="106"/>
      <c r="C12" s="317"/>
      <c r="D12" s="325"/>
      <c r="K12" s="34"/>
      <c r="M12" s="140"/>
      <c r="N12" s="42"/>
      <c r="O12" s="142"/>
      <c r="P12" s="141"/>
      <c r="Q12" s="157"/>
      <c r="R12" s="32"/>
      <c r="T12" s="128"/>
      <c r="U12" s="116"/>
      <c r="W12" s="20"/>
    </row>
    <row r="13" spans="1:23" ht="14.25" customHeight="1">
      <c r="A13" s="15"/>
      <c r="B13" s="319">
        <v>44052</v>
      </c>
      <c r="C13" s="317"/>
      <c r="D13" s="325"/>
      <c r="K13" s="125" t="s">
        <v>55</v>
      </c>
      <c r="M13" s="143"/>
      <c r="N13" s="42"/>
      <c r="O13" s="142"/>
      <c r="P13" s="141"/>
      <c r="Q13" s="157"/>
      <c r="R13" s="32"/>
      <c r="T13" s="127"/>
      <c r="U13" s="116"/>
      <c r="W13" s="20"/>
    </row>
    <row r="14" spans="1:23" ht="14.25" customHeight="1">
      <c r="A14" s="15"/>
      <c r="B14" s="319"/>
      <c r="C14" s="317"/>
      <c r="D14" s="325"/>
      <c r="K14" s="34" t="s">
        <v>64</v>
      </c>
      <c r="M14" s="143"/>
      <c r="N14" s="42"/>
      <c r="O14" s="142"/>
      <c r="P14" s="141"/>
      <c r="Q14" s="157"/>
      <c r="R14" s="32"/>
      <c r="T14" s="118"/>
      <c r="U14" s="117"/>
      <c r="W14" s="20"/>
    </row>
    <row r="15" spans="1:23" ht="14.25" customHeight="1">
      <c r="A15" s="15"/>
      <c r="B15" s="107"/>
      <c r="C15" s="317"/>
      <c r="D15" s="325"/>
      <c r="K15" s="34"/>
      <c r="M15" s="143"/>
      <c r="N15" s="144"/>
      <c r="O15" s="142"/>
      <c r="P15" s="141"/>
      <c r="Q15" s="157"/>
      <c r="R15" s="32"/>
      <c r="T15" s="118"/>
      <c r="U15" s="116"/>
      <c r="W15" s="20"/>
    </row>
    <row r="16" spans="1:23" ht="14.25" customHeight="1">
      <c r="A16" s="15"/>
      <c r="B16" s="108"/>
      <c r="C16" s="318"/>
      <c r="D16" s="326"/>
      <c r="K16" s="41"/>
      <c r="M16" s="36"/>
      <c r="N16" s="42"/>
      <c r="O16" s="142"/>
      <c r="P16" s="141"/>
      <c r="Q16" s="157"/>
      <c r="R16" s="32"/>
      <c r="U16" s="116"/>
      <c r="W16" s="20"/>
    </row>
    <row r="17" spans="1:23" ht="14.25" customHeight="1">
      <c r="A17" s="15"/>
      <c r="B17" s="105">
        <f>B11+1</f>
        <v>3</v>
      </c>
      <c r="C17" s="316" t="s">
        <v>21</v>
      </c>
      <c r="K17" s="10"/>
      <c r="M17" s="36"/>
      <c r="N17" s="6"/>
      <c r="O17" s="142"/>
      <c r="P17" s="141"/>
      <c r="Q17" s="157"/>
      <c r="R17" s="32"/>
      <c r="U17" s="116"/>
      <c r="W17" s="20"/>
    </row>
    <row r="18" spans="1:23" ht="14.25" customHeight="1">
      <c r="A18" s="15"/>
      <c r="B18" s="106"/>
      <c r="C18" s="317"/>
      <c r="K18" s="34"/>
      <c r="M18" s="36"/>
      <c r="N18" s="6"/>
      <c r="O18" s="142"/>
      <c r="P18" s="141"/>
      <c r="Q18" s="157"/>
      <c r="R18" s="32"/>
      <c r="U18" s="116"/>
      <c r="W18" s="20"/>
    </row>
    <row r="19" spans="1:23" ht="14.25" customHeight="1">
      <c r="A19" s="15"/>
      <c r="B19" s="319">
        <v>44059</v>
      </c>
      <c r="C19" s="317"/>
      <c r="K19" s="34" t="s">
        <v>26</v>
      </c>
      <c r="N19" s="6"/>
      <c r="O19" s="142"/>
      <c r="P19" s="141"/>
      <c r="Q19" s="157"/>
      <c r="R19" s="32"/>
      <c r="T19" s="34"/>
      <c r="U19" s="117"/>
      <c r="W19" s="20"/>
    </row>
    <row r="20" spans="1:23" ht="14.25" customHeight="1">
      <c r="A20" s="15"/>
      <c r="B20" s="319"/>
      <c r="C20" s="317"/>
      <c r="K20" s="34" t="s">
        <v>27</v>
      </c>
      <c r="N20" s="6"/>
      <c r="O20" s="142"/>
      <c r="P20" s="141"/>
      <c r="Q20" s="157"/>
      <c r="R20" s="32"/>
      <c r="T20" s="34"/>
      <c r="U20" s="116"/>
      <c r="W20" s="20"/>
    </row>
    <row r="21" spans="1:23" ht="14.25" customHeight="1">
      <c r="A21" s="15"/>
      <c r="B21" s="107"/>
      <c r="C21" s="317"/>
      <c r="K21" s="34"/>
      <c r="N21" s="6"/>
      <c r="O21" s="142"/>
      <c r="P21" s="141"/>
      <c r="Q21" s="157"/>
      <c r="R21" s="32"/>
      <c r="T21" s="20"/>
      <c r="U21" s="117"/>
      <c r="W21" s="20"/>
    </row>
    <row r="22" spans="1:23" ht="14.25" customHeight="1">
      <c r="A22" s="15"/>
      <c r="B22" s="108"/>
      <c r="C22" s="318"/>
      <c r="K22" s="34"/>
      <c r="N22" s="6"/>
      <c r="O22" s="142"/>
      <c r="P22" s="141"/>
      <c r="Q22" s="157"/>
      <c r="R22" s="32"/>
      <c r="T22" s="20"/>
      <c r="U22" s="116"/>
      <c r="W22" s="20"/>
    </row>
    <row r="23" spans="1:23" ht="14.25" customHeight="1">
      <c r="A23" s="15"/>
      <c r="B23" s="105">
        <f>B17+1</f>
        <v>4</v>
      </c>
      <c r="C23" s="316" t="s">
        <v>21</v>
      </c>
      <c r="K23" s="10"/>
      <c r="M23" s="36"/>
      <c r="N23" s="42"/>
      <c r="O23" s="142"/>
      <c r="P23" s="141"/>
      <c r="Q23" s="42"/>
      <c r="R23" s="32"/>
      <c r="T23" s="20"/>
      <c r="U23" s="116"/>
      <c r="W23" s="84"/>
    </row>
    <row r="24" spans="1:23" ht="14.25" customHeight="1">
      <c r="A24" s="15"/>
      <c r="B24" s="106"/>
      <c r="C24" s="317"/>
      <c r="K24" s="34"/>
      <c r="M24" s="36"/>
      <c r="N24" s="6"/>
      <c r="O24" s="142"/>
      <c r="P24" s="157"/>
      <c r="Q24" s="32"/>
      <c r="R24" s="20"/>
      <c r="T24" s="116"/>
      <c r="V24" s="20"/>
      <c r="W24" s="20"/>
    </row>
    <row r="25" spans="1:23" ht="14.25" customHeight="1">
      <c r="A25" s="15"/>
      <c r="B25" s="319">
        <v>44066</v>
      </c>
      <c r="C25" s="317"/>
      <c r="K25" s="34" t="s">
        <v>59</v>
      </c>
      <c r="N25" s="6"/>
      <c r="O25" s="142"/>
      <c r="P25" s="157"/>
      <c r="Q25" s="32"/>
      <c r="R25" s="20"/>
      <c r="T25" s="34"/>
      <c r="V25" s="20"/>
      <c r="W25" s="20"/>
    </row>
    <row r="26" spans="1:23" ht="14.25" customHeight="1">
      <c r="A26" s="15"/>
      <c r="B26" s="319"/>
      <c r="C26" s="317"/>
      <c r="K26" s="34" t="s">
        <v>90</v>
      </c>
      <c r="N26" s="6"/>
      <c r="O26" s="142"/>
      <c r="P26" s="157"/>
      <c r="Q26" s="32"/>
      <c r="R26" s="20"/>
      <c r="T26" s="34"/>
      <c r="V26" s="20"/>
      <c r="W26" s="20"/>
    </row>
    <row r="27" spans="1:23" ht="14.25" customHeight="1">
      <c r="A27" s="15"/>
      <c r="B27" s="107"/>
      <c r="C27" s="317"/>
      <c r="K27" s="34"/>
      <c r="M27" s="36"/>
      <c r="N27" s="6"/>
      <c r="O27" s="142"/>
      <c r="P27" s="157"/>
      <c r="Q27" s="32"/>
      <c r="R27" s="20"/>
      <c r="T27" s="116"/>
      <c r="V27" s="20"/>
      <c r="W27" s="20"/>
    </row>
    <row r="28" spans="1:23" ht="14.25" customHeight="1">
      <c r="A28" s="15"/>
      <c r="B28" s="108"/>
      <c r="C28" s="318"/>
      <c r="K28" s="41"/>
      <c r="M28" s="36"/>
      <c r="N28" s="6"/>
      <c r="O28" s="142"/>
      <c r="P28" s="157"/>
      <c r="Q28" s="32"/>
      <c r="R28" s="20"/>
      <c r="T28" s="116"/>
      <c r="V28" s="20"/>
      <c r="W28" s="20"/>
    </row>
    <row r="29" spans="1:23" ht="24.75" customHeight="1">
      <c r="A29" s="15"/>
      <c r="B29" s="126">
        <v>44070</v>
      </c>
      <c r="C29" s="327" t="s">
        <v>23</v>
      </c>
      <c r="D29" s="328"/>
      <c r="E29" s="44" t="s">
        <v>24</v>
      </c>
      <c r="F29" s="320" t="s">
        <v>40</v>
      </c>
      <c r="G29" s="321"/>
      <c r="H29" s="322"/>
      <c r="I29" s="320" t="s">
        <v>8</v>
      </c>
      <c r="J29" s="321"/>
      <c r="K29" s="323"/>
      <c r="N29" s="42"/>
      <c r="O29" s="142"/>
      <c r="P29" s="157"/>
      <c r="Q29" s="32"/>
      <c r="R29" s="20"/>
      <c r="T29" s="116"/>
      <c r="V29" s="20"/>
      <c r="W29" s="20"/>
    </row>
    <row r="30" spans="1:23" ht="14.25" customHeight="1">
      <c r="A30" s="15"/>
      <c r="B30" s="105">
        <f>B23+1</f>
        <v>5</v>
      </c>
      <c r="C30" s="316" t="s">
        <v>21</v>
      </c>
      <c r="K30" s="34"/>
      <c r="N30" s="6"/>
      <c r="O30" s="142"/>
      <c r="P30" s="157"/>
      <c r="Q30" s="32"/>
      <c r="R30" s="20"/>
      <c r="T30" s="116"/>
      <c r="V30" s="20"/>
      <c r="W30" s="20"/>
    </row>
    <row r="31" spans="1:23" ht="14.25" customHeight="1">
      <c r="A31" s="15"/>
      <c r="B31" s="106"/>
      <c r="C31" s="317"/>
      <c r="K31" s="34"/>
      <c r="M31" s="36"/>
      <c r="N31" s="42"/>
      <c r="O31" s="142"/>
      <c r="P31" s="157"/>
      <c r="Q31" s="32"/>
      <c r="R31" s="20"/>
      <c r="T31" s="117"/>
      <c r="U31" s="73"/>
      <c r="V31" s="20"/>
      <c r="W31" s="20"/>
    </row>
    <row r="32" spans="1:23" ht="14.25" customHeight="1">
      <c r="A32" s="15"/>
      <c r="B32" s="319">
        <v>44080</v>
      </c>
      <c r="C32" s="317"/>
      <c r="K32" s="34" t="s">
        <v>6</v>
      </c>
      <c r="M32" s="36"/>
      <c r="N32" s="42"/>
      <c r="O32" s="141"/>
      <c r="P32" s="157"/>
      <c r="Q32" s="32"/>
      <c r="R32" s="20"/>
      <c r="T32" s="116"/>
      <c r="V32" s="20"/>
      <c r="W32" s="20"/>
    </row>
    <row r="33" spans="1:23" ht="14.25" customHeight="1">
      <c r="A33" s="15"/>
      <c r="B33" s="319"/>
      <c r="C33" s="317"/>
      <c r="K33" s="34" t="s">
        <v>127</v>
      </c>
      <c r="M33" s="48"/>
      <c r="N33" s="42"/>
      <c r="O33" s="142"/>
      <c r="P33" s="141"/>
      <c r="Q33" s="157"/>
      <c r="R33" s="20"/>
      <c r="T33" s="116"/>
      <c r="V33" s="20"/>
      <c r="W33" s="20"/>
    </row>
    <row r="34" spans="1:23" ht="14.25" customHeight="1">
      <c r="A34" s="15"/>
      <c r="B34" s="107"/>
      <c r="C34" s="317"/>
      <c r="K34" s="34"/>
      <c r="M34" s="36"/>
      <c r="N34" s="42"/>
      <c r="O34" s="142"/>
      <c r="P34" s="141"/>
      <c r="Q34" s="157"/>
      <c r="R34" s="20"/>
      <c r="T34" s="116"/>
      <c r="V34" s="20"/>
      <c r="W34" s="20"/>
    </row>
    <row r="35" spans="1:23" ht="14.25" customHeight="1">
      <c r="A35" s="15"/>
      <c r="B35" s="107"/>
      <c r="C35" s="318"/>
      <c r="K35" s="41"/>
      <c r="M35" s="36"/>
      <c r="N35" s="42"/>
      <c r="O35" s="42"/>
      <c r="P35" s="141"/>
      <c r="Q35" s="157"/>
      <c r="R35" s="20"/>
      <c r="T35" s="116"/>
      <c r="V35" s="20"/>
      <c r="W35" s="20"/>
    </row>
    <row r="36" spans="1:23" ht="14.25" customHeight="1">
      <c r="A36" s="15"/>
      <c r="B36" s="105">
        <f>B30+1</f>
        <v>6</v>
      </c>
      <c r="C36" s="316" t="s">
        <v>21</v>
      </c>
      <c r="D36" s="324" t="str">
        <f>'2023原案  (2)'!K5</f>
        <v>レッドサンズ</v>
      </c>
      <c r="K36" s="34"/>
      <c r="N36" s="42"/>
      <c r="O36" s="142"/>
      <c r="P36" s="141"/>
      <c r="Q36" s="157"/>
      <c r="R36" s="20"/>
      <c r="T36" s="116"/>
      <c r="V36" s="20"/>
      <c r="W36" s="20"/>
    </row>
    <row r="37" spans="1:23" ht="14.25" customHeight="1">
      <c r="A37" s="15"/>
      <c r="B37" s="106"/>
      <c r="C37" s="330"/>
      <c r="D37" s="325"/>
      <c r="K37" s="34"/>
      <c r="N37" s="42"/>
      <c r="O37" s="142"/>
      <c r="P37" s="141"/>
      <c r="Q37" s="157"/>
      <c r="R37" s="20"/>
      <c r="T37" s="117"/>
      <c r="U37" s="120"/>
      <c r="V37" s="20"/>
      <c r="W37" s="20"/>
    </row>
    <row r="38" spans="1:23" ht="14.25" customHeight="1">
      <c r="A38" s="15"/>
      <c r="B38" s="319">
        <v>44087</v>
      </c>
      <c r="C38" s="330"/>
      <c r="D38" s="325"/>
      <c r="K38" s="34" t="s">
        <v>18</v>
      </c>
      <c r="N38" s="42"/>
      <c r="O38" s="142"/>
      <c r="P38" s="141"/>
      <c r="Q38" s="157"/>
      <c r="R38" s="20"/>
      <c r="T38" s="116"/>
      <c r="V38" s="20"/>
      <c r="W38" s="20"/>
    </row>
    <row r="39" spans="1:23" ht="14.25" customHeight="1">
      <c r="A39" s="15"/>
      <c r="B39" s="319"/>
      <c r="C39" s="330"/>
      <c r="D39" s="325"/>
      <c r="K39" s="34" t="s">
        <v>25</v>
      </c>
      <c r="N39" s="42"/>
      <c r="O39" s="142"/>
      <c r="P39" s="141"/>
      <c r="Q39" s="157"/>
      <c r="R39" s="20"/>
      <c r="T39" s="116"/>
      <c r="V39" s="20"/>
      <c r="W39" s="20"/>
    </row>
    <row r="40" spans="1:23" ht="14.25" customHeight="1">
      <c r="A40" s="15"/>
      <c r="B40" s="107"/>
      <c r="C40" s="330"/>
      <c r="D40" s="325"/>
      <c r="K40" s="34"/>
      <c r="M40" s="36"/>
      <c r="N40" s="42"/>
      <c r="O40" s="142"/>
      <c r="P40" s="141"/>
      <c r="Q40" s="157"/>
      <c r="R40" s="20"/>
      <c r="T40" s="116"/>
      <c r="V40" s="20"/>
      <c r="W40" s="20"/>
    </row>
    <row r="41" spans="1:23" ht="14.25" customHeight="1">
      <c r="A41" s="15"/>
      <c r="B41" s="107"/>
      <c r="C41" s="331"/>
      <c r="D41" s="326"/>
      <c r="K41" s="41"/>
      <c r="M41" s="36"/>
      <c r="N41" s="42"/>
      <c r="O41" s="142"/>
      <c r="P41" s="141"/>
      <c r="Q41" s="157"/>
      <c r="R41" s="20"/>
      <c r="T41" s="116"/>
      <c r="V41" s="20"/>
      <c r="W41" s="20"/>
    </row>
    <row r="42" spans="1:23" ht="14.25" customHeight="1">
      <c r="A42" s="15"/>
      <c r="B42" s="105">
        <f>B36+1</f>
        <v>7</v>
      </c>
      <c r="C42" s="316" t="s">
        <v>21</v>
      </c>
      <c r="K42" s="10"/>
      <c r="M42" s="36"/>
      <c r="N42" s="42"/>
      <c r="O42" s="148"/>
      <c r="P42" s="141"/>
      <c r="Q42" s="157"/>
      <c r="R42" s="20"/>
      <c r="T42" s="116"/>
      <c r="V42" s="20"/>
      <c r="W42" s="20"/>
    </row>
    <row r="43" spans="1:23" ht="14.25" customHeight="1">
      <c r="A43" s="15"/>
      <c r="B43" s="106"/>
      <c r="C43" s="330"/>
      <c r="K43" s="34"/>
      <c r="N43" s="42"/>
      <c r="O43" s="142"/>
      <c r="P43" s="141"/>
      <c r="Q43" s="157"/>
      <c r="R43" s="20"/>
      <c r="T43" s="116"/>
      <c r="U43" s="119"/>
      <c r="V43" s="20"/>
      <c r="W43" s="20"/>
    </row>
    <row r="44" spans="1:23" ht="14.25" customHeight="1">
      <c r="A44" s="15"/>
      <c r="B44" s="319">
        <v>44115</v>
      </c>
      <c r="C44" s="330"/>
      <c r="K44" s="34" t="s">
        <v>57</v>
      </c>
      <c r="N44" s="42"/>
      <c r="O44" s="142"/>
      <c r="P44" s="141"/>
      <c r="Q44" s="157"/>
      <c r="R44" s="20"/>
      <c r="T44" s="116"/>
      <c r="U44" s="89"/>
      <c r="V44" s="20"/>
      <c r="W44" s="20"/>
    </row>
    <row r="45" spans="1:23" ht="14.25" customHeight="1">
      <c r="A45" s="15"/>
      <c r="B45" s="319"/>
      <c r="C45" s="330"/>
      <c r="K45" s="34" t="s">
        <v>60</v>
      </c>
      <c r="N45" s="42"/>
      <c r="O45" s="142"/>
      <c r="P45" s="157"/>
      <c r="Q45" s="32"/>
      <c r="R45" s="20"/>
      <c r="T45" s="116"/>
      <c r="V45" s="20"/>
      <c r="W45" s="20"/>
    </row>
    <row r="46" spans="1:23" ht="14.25" customHeight="1">
      <c r="A46" s="15"/>
      <c r="B46" s="107"/>
      <c r="C46" s="330"/>
      <c r="K46" s="34"/>
      <c r="M46" s="36"/>
      <c r="N46" s="42"/>
      <c r="O46" s="142"/>
      <c r="P46" s="157"/>
      <c r="Q46" s="32"/>
      <c r="R46" s="20"/>
      <c r="T46" s="116"/>
      <c r="V46" s="20"/>
      <c r="W46" s="20"/>
    </row>
    <row r="47" spans="1:23" ht="14.25" customHeight="1">
      <c r="A47" s="15"/>
      <c r="B47" s="122"/>
      <c r="C47" s="331"/>
      <c r="K47" s="41"/>
      <c r="M47" s="36"/>
      <c r="N47" s="42"/>
      <c r="O47" s="142"/>
      <c r="P47" s="157"/>
      <c r="Q47" s="32"/>
      <c r="R47" s="20"/>
      <c r="T47" s="116"/>
      <c r="V47" s="20"/>
      <c r="W47" s="20"/>
    </row>
    <row r="48" spans="1:23" ht="14.25" customHeight="1">
      <c r="A48" s="15"/>
      <c r="B48" s="105">
        <f>B42+1</f>
        <v>8</v>
      </c>
      <c r="C48" s="316" t="s">
        <v>21</v>
      </c>
      <c r="K48" s="10"/>
      <c r="M48" s="36"/>
      <c r="N48" s="42"/>
      <c r="O48" s="158"/>
      <c r="P48" s="157"/>
      <c r="Q48" s="32"/>
      <c r="R48" s="20"/>
      <c r="T48" s="117"/>
      <c r="V48" s="20"/>
      <c r="W48" s="20"/>
    </row>
    <row r="49" spans="1:23" ht="14.25" customHeight="1">
      <c r="A49" s="15"/>
      <c r="B49" s="106"/>
      <c r="C49" s="317"/>
      <c r="K49" s="34"/>
      <c r="M49" s="36"/>
      <c r="N49" s="42"/>
      <c r="O49" s="142"/>
      <c r="P49" s="157"/>
      <c r="Q49" s="32"/>
      <c r="R49" s="20"/>
      <c r="T49" s="116"/>
      <c r="V49" s="20"/>
      <c r="W49" s="20"/>
    </row>
    <row r="50" spans="1:23" ht="14.25" customHeight="1">
      <c r="A50" s="15"/>
      <c r="B50" s="319">
        <v>44136</v>
      </c>
      <c r="C50" s="317"/>
      <c r="K50" s="129" t="s">
        <v>53</v>
      </c>
      <c r="M50" s="36"/>
      <c r="N50" s="42"/>
      <c r="O50" s="142"/>
      <c r="P50" s="157"/>
      <c r="Q50" s="32"/>
      <c r="R50" s="20"/>
      <c r="T50" s="116"/>
      <c r="V50" s="20"/>
      <c r="W50" s="20"/>
    </row>
    <row r="51" spans="1:23" ht="14.25" customHeight="1">
      <c r="A51" s="15"/>
      <c r="B51" s="319"/>
      <c r="C51" s="317"/>
      <c r="K51" s="34"/>
      <c r="M51" s="36"/>
      <c r="N51" s="42"/>
      <c r="O51" s="142"/>
      <c r="P51" s="157"/>
      <c r="Q51" s="32"/>
      <c r="R51" s="20"/>
      <c r="T51" s="116"/>
      <c r="V51" s="20"/>
      <c r="W51" s="20"/>
    </row>
    <row r="52" spans="1:23" ht="14.25" customHeight="1">
      <c r="A52" s="15"/>
      <c r="B52" s="107"/>
      <c r="C52" s="317"/>
      <c r="K52" s="34"/>
      <c r="N52" s="42"/>
      <c r="O52" s="142"/>
      <c r="P52" s="157"/>
      <c r="Q52" s="32"/>
      <c r="R52" s="20"/>
      <c r="T52" s="116"/>
      <c r="V52" s="20"/>
      <c r="W52" s="20"/>
    </row>
    <row r="53" spans="1:23" ht="14.25" customHeight="1">
      <c r="A53" s="15"/>
      <c r="B53" s="107"/>
      <c r="C53" s="318"/>
      <c r="K53" s="41"/>
      <c r="M53" s="36"/>
      <c r="N53" s="42"/>
      <c r="O53" s="142"/>
      <c r="P53" s="157"/>
      <c r="Q53" s="32"/>
      <c r="R53" s="20"/>
      <c r="T53" s="116"/>
      <c r="V53" s="20"/>
      <c r="W53" s="20"/>
    </row>
    <row r="54" spans="1:23" ht="14.25" customHeight="1">
      <c r="A54" s="15"/>
      <c r="B54" s="105">
        <f>B48+1</f>
        <v>9</v>
      </c>
      <c r="C54" s="316" t="s">
        <v>21</v>
      </c>
      <c r="K54" s="34"/>
      <c r="M54" s="36"/>
      <c r="N54" s="42"/>
      <c r="O54" s="142"/>
      <c r="P54" s="157"/>
      <c r="Q54" s="32"/>
      <c r="R54" s="20"/>
      <c r="T54" s="117"/>
      <c r="V54" s="20"/>
      <c r="W54" s="20"/>
    </row>
    <row r="55" spans="1:23" ht="14.25" customHeight="1">
      <c r="A55" s="15"/>
      <c r="B55" s="106"/>
      <c r="C55" s="317"/>
      <c r="K55" s="34"/>
      <c r="M55" s="36"/>
      <c r="N55" s="42"/>
      <c r="O55" s="142"/>
      <c r="P55" s="157"/>
      <c r="Q55" s="32"/>
      <c r="R55" s="20"/>
      <c r="T55" s="116"/>
      <c r="V55" s="20"/>
      <c r="W55" s="20"/>
    </row>
    <row r="56" spans="1:23" ht="14.25" customHeight="1">
      <c r="A56" s="15"/>
      <c r="B56" s="319">
        <v>44143</v>
      </c>
      <c r="C56" s="317"/>
      <c r="K56" s="34" t="s">
        <v>51</v>
      </c>
      <c r="M56" s="36"/>
      <c r="N56" s="42"/>
      <c r="O56" s="142"/>
      <c r="P56" s="157"/>
      <c r="Q56" s="32"/>
      <c r="R56" s="20"/>
      <c r="T56" s="116"/>
      <c r="V56" s="20"/>
      <c r="W56" s="20"/>
    </row>
    <row r="57" spans="1:23" ht="14.25" customHeight="1">
      <c r="A57" s="15"/>
      <c r="B57" s="319"/>
      <c r="C57" s="317"/>
      <c r="K57" s="34" t="s">
        <v>7</v>
      </c>
      <c r="M57" s="36"/>
      <c r="N57" s="42"/>
      <c r="O57" s="142"/>
      <c r="P57" s="141"/>
      <c r="Q57" s="157"/>
      <c r="R57" s="32"/>
      <c r="T57" s="20"/>
      <c r="U57" s="116"/>
      <c r="W57" s="20"/>
    </row>
    <row r="58" spans="1:23" ht="14.25" customHeight="1">
      <c r="A58" s="15"/>
      <c r="B58" s="107"/>
      <c r="C58" s="317"/>
      <c r="K58" s="7"/>
      <c r="M58" s="36"/>
      <c r="N58" s="42"/>
      <c r="O58" s="142"/>
      <c r="P58" s="141"/>
      <c r="Q58" s="157"/>
      <c r="R58" s="32"/>
      <c r="T58" s="20"/>
      <c r="U58" s="116"/>
      <c r="W58" s="20"/>
    </row>
    <row r="59" spans="1:23" ht="14.25" customHeight="1">
      <c r="A59" s="15"/>
      <c r="B59" s="107"/>
      <c r="C59" s="318"/>
      <c r="K59" s="8"/>
      <c r="M59" s="36"/>
      <c r="N59" s="42"/>
      <c r="O59" s="142"/>
      <c r="P59" s="141"/>
      <c r="Q59" s="141"/>
      <c r="R59" s="43"/>
      <c r="T59" s="20"/>
      <c r="U59" s="116"/>
      <c r="W59" s="20"/>
    </row>
    <row r="60" spans="1:23" ht="14.25" customHeight="1">
      <c r="A60" s="15"/>
      <c r="B60" s="105">
        <f>B54+1</f>
        <v>10</v>
      </c>
      <c r="C60" s="316" t="s">
        <v>21</v>
      </c>
      <c r="K60" s="10"/>
      <c r="M60" s="36"/>
      <c r="N60" s="42"/>
      <c r="O60" s="142"/>
      <c r="P60" s="141"/>
      <c r="Q60" s="141"/>
      <c r="R60" s="43"/>
      <c r="T60" s="20"/>
      <c r="U60" s="116"/>
      <c r="V60" s="71"/>
      <c r="W60" s="20"/>
    </row>
    <row r="61" spans="1:23" ht="14.25" customHeight="1">
      <c r="A61" s="15"/>
      <c r="B61" s="106"/>
      <c r="C61" s="317"/>
      <c r="K61" s="34"/>
      <c r="M61" s="36"/>
      <c r="N61" s="42"/>
      <c r="O61" s="142"/>
      <c r="P61" s="141"/>
      <c r="Q61" s="141"/>
      <c r="R61" s="43"/>
      <c r="T61" s="20"/>
      <c r="U61" s="116"/>
      <c r="W61" s="20"/>
    </row>
    <row r="62" spans="1:23" ht="14.25" customHeight="1">
      <c r="A62" s="15"/>
      <c r="B62" s="319">
        <v>44157</v>
      </c>
      <c r="C62" s="317"/>
      <c r="K62" s="34" t="s">
        <v>134</v>
      </c>
      <c r="M62" s="36"/>
      <c r="N62" s="42"/>
      <c r="O62" s="159"/>
      <c r="P62" s="142"/>
      <c r="Q62" s="141"/>
      <c r="R62" s="43"/>
      <c r="T62" s="20"/>
      <c r="U62" s="116"/>
      <c r="W62" s="20"/>
    </row>
    <row r="63" spans="1:23" ht="14.25" customHeight="1">
      <c r="A63" s="15"/>
      <c r="B63" s="319"/>
      <c r="C63" s="317"/>
      <c r="K63" s="34"/>
      <c r="M63" s="36"/>
      <c r="N63" s="42"/>
      <c r="O63" s="159"/>
      <c r="P63" s="142"/>
      <c r="Q63" s="141"/>
      <c r="R63" s="43"/>
      <c r="T63" s="20"/>
      <c r="U63" s="116"/>
      <c r="W63" s="20"/>
    </row>
    <row r="64" spans="1:23" ht="14.25" customHeight="1">
      <c r="A64" s="15"/>
      <c r="B64" s="107"/>
      <c r="C64" s="317"/>
      <c r="K64" s="34"/>
      <c r="M64" s="36"/>
      <c r="N64" s="42"/>
      <c r="O64" s="142"/>
      <c r="P64" s="141"/>
      <c r="Q64" s="141"/>
      <c r="R64" s="43"/>
      <c r="S64" s="51"/>
      <c r="T64" s="20"/>
      <c r="U64" s="116"/>
      <c r="W64" s="20"/>
    </row>
    <row r="65" spans="1:23" ht="14.25" customHeight="1">
      <c r="A65" s="15"/>
      <c r="B65" s="107"/>
      <c r="C65" s="318"/>
      <c r="K65" s="41"/>
      <c r="M65" s="36"/>
      <c r="N65" s="42"/>
      <c r="O65" s="142"/>
      <c r="P65" s="141"/>
      <c r="Q65" s="141"/>
      <c r="R65" s="43"/>
      <c r="T65" s="20"/>
      <c r="U65" s="116"/>
      <c r="W65" s="20"/>
    </row>
    <row r="66" spans="1:23" ht="14.25" customHeight="1">
      <c r="A66" s="15"/>
      <c r="B66" s="105">
        <f>B60+1</f>
        <v>11</v>
      </c>
      <c r="C66" s="316" t="s">
        <v>21</v>
      </c>
      <c r="K66" s="34"/>
      <c r="M66" s="36"/>
      <c r="N66" s="42"/>
      <c r="O66" s="142"/>
      <c r="P66" s="142"/>
      <c r="Q66" s="141"/>
      <c r="R66" s="43"/>
      <c r="T66" s="20"/>
      <c r="U66" s="116"/>
      <c r="W66" s="20"/>
    </row>
    <row r="67" spans="1:23" ht="14.25" customHeight="1">
      <c r="A67" s="15"/>
      <c r="B67" s="106"/>
      <c r="C67" s="317"/>
      <c r="K67" s="34"/>
      <c r="M67" s="36"/>
      <c r="N67" s="42"/>
      <c r="O67" s="142"/>
      <c r="P67" s="142"/>
      <c r="Q67" s="141"/>
      <c r="R67" s="43"/>
      <c r="T67" s="20"/>
      <c r="U67" s="116"/>
      <c r="W67" s="20"/>
    </row>
    <row r="68" spans="1:23" ht="14.25" customHeight="1">
      <c r="A68" s="15"/>
      <c r="B68" s="319">
        <v>44164</v>
      </c>
      <c r="C68" s="317"/>
      <c r="K68" s="34" t="s">
        <v>135</v>
      </c>
      <c r="M68" s="36"/>
      <c r="N68" s="42"/>
      <c r="O68" s="142"/>
      <c r="P68" s="6"/>
      <c r="Q68" s="141"/>
      <c r="R68" s="43"/>
      <c r="T68" s="20"/>
      <c r="U68" s="116"/>
      <c r="W68" s="20"/>
    </row>
    <row r="69" spans="1:23" ht="14.25" customHeight="1">
      <c r="A69" s="15"/>
      <c r="B69" s="319"/>
      <c r="C69" s="317"/>
      <c r="K69" s="34"/>
      <c r="M69" s="36"/>
      <c r="N69" s="42"/>
      <c r="O69" s="142"/>
      <c r="P69" s="142"/>
      <c r="Q69" s="141"/>
      <c r="R69" s="43"/>
      <c r="T69" s="20"/>
      <c r="U69" s="117"/>
      <c r="W69" s="20"/>
    </row>
    <row r="70" spans="1:23" ht="14.25" customHeight="1">
      <c r="A70" s="15"/>
      <c r="B70" s="107"/>
      <c r="C70" s="317"/>
      <c r="K70" s="34"/>
      <c r="M70" s="36"/>
      <c r="N70" s="42"/>
      <c r="O70" s="6"/>
      <c r="P70" s="142"/>
      <c r="Q70" s="141"/>
      <c r="R70" s="43"/>
      <c r="T70" s="20"/>
      <c r="U70" s="117"/>
      <c r="W70" s="20"/>
    </row>
    <row r="71" spans="1:23" ht="14.25" customHeight="1">
      <c r="A71" s="15"/>
      <c r="B71" s="107"/>
      <c r="C71" s="318"/>
      <c r="K71" s="41"/>
      <c r="M71" s="36"/>
      <c r="N71" s="42"/>
      <c r="O71" s="141"/>
      <c r="P71" s="141"/>
      <c r="Q71" s="157"/>
      <c r="R71" s="32"/>
      <c r="T71" s="20"/>
      <c r="U71" s="117"/>
      <c r="V71" s="20"/>
      <c r="W71" s="20"/>
    </row>
    <row r="72" spans="1:23" ht="14.25" customHeight="1">
      <c r="A72" s="15"/>
      <c r="B72" s="52" t="s">
        <v>28</v>
      </c>
      <c r="C72" s="5"/>
      <c r="D72" s="3"/>
      <c r="E72" s="4"/>
      <c r="F72" s="97"/>
      <c r="G72" s="53"/>
      <c r="H72" s="70"/>
      <c r="I72" s="54"/>
      <c r="J72" s="79"/>
      <c r="K72" s="34"/>
      <c r="N72" s="42"/>
      <c r="O72" s="141"/>
      <c r="P72" s="141"/>
      <c r="Q72" s="157"/>
      <c r="R72" s="32"/>
      <c r="T72" s="20"/>
      <c r="U72" s="117"/>
      <c r="V72" s="20"/>
      <c r="W72" s="20"/>
    </row>
    <row r="73" spans="1:23" ht="14.25" customHeight="1">
      <c r="A73" s="15"/>
      <c r="B73" s="55" t="s">
        <v>29</v>
      </c>
      <c r="C73" s="13"/>
      <c r="D73" s="13"/>
      <c r="E73" s="13"/>
      <c r="F73" s="98"/>
      <c r="G73" s="13"/>
      <c r="H73" s="71"/>
      <c r="I73" s="13"/>
      <c r="J73" s="80"/>
      <c r="K73" s="34"/>
      <c r="N73" s="42"/>
      <c r="O73" s="141"/>
      <c r="P73" s="141"/>
      <c r="Q73" s="157"/>
      <c r="R73" s="32"/>
      <c r="U73" s="117"/>
      <c r="W73" s="71"/>
    </row>
    <row r="74" spans="1:23" ht="14.25" customHeight="1">
      <c r="A74" s="15"/>
      <c r="B74" s="56" t="s">
        <v>9</v>
      </c>
      <c r="C74" s="14"/>
      <c r="D74" s="14"/>
      <c r="E74" s="14"/>
      <c r="F74" s="99"/>
      <c r="G74" s="14"/>
      <c r="H74" s="72"/>
      <c r="I74" s="14"/>
      <c r="J74" s="81"/>
      <c r="K74" s="34" t="s">
        <v>136</v>
      </c>
      <c r="N74" s="42"/>
      <c r="O74" s="141"/>
      <c r="P74" s="141"/>
      <c r="Q74" s="157"/>
      <c r="R74" s="32"/>
      <c r="U74" s="117"/>
      <c r="W74" s="72"/>
    </row>
    <row r="75" spans="1:23" ht="14.25" customHeight="1">
      <c r="A75" s="15"/>
      <c r="B75" s="57" t="s">
        <v>30</v>
      </c>
      <c r="C75" s="58"/>
      <c r="D75" s="58"/>
      <c r="E75" s="58"/>
      <c r="F75" s="99"/>
      <c r="G75" s="58"/>
      <c r="H75" s="73"/>
      <c r="I75" s="58"/>
      <c r="J75" s="82"/>
      <c r="K75" s="34"/>
      <c r="N75" s="42"/>
      <c r="O75" s="141"/>
      <c r="P75" s="141"/>
      <c r="Q75" s="157"/>
      <c r="R75" s="32"/>
      <c r="U75" s="20"/>
      <c r="W75" s="73"/>
    </row>
    <row r="76" spans="1:23" ht="14.25" customHeight="1">
      <c r="A76" s="15"/>
      <c r="B76" s="59" t="s">
        <v>31</v>
      </c>
      <c r="C76" s="60"/>
      <c r="D76" s="60"/>
      <c r="E76" s="60"/>
      <c r="F76" s="100"/>
      <c r="G76" s="61"/>
      <c r="H76" s="74"/>
      <c r="I76" s="62"/>
      <c r="J76" s="83"/>
      <c r="K76" s="7"/>
      <c r="N76" s="42"/>
      <c r="O76" s="141"/>
      <c r="P76" s="141"/>
      <c r="Q76" s="157"/>
      <c r="R76" s="32"/>
      <c r="U76" s="20"/>
      <c r="W76" s="87"/>
    </row>
    <row r="77" spans="1:23" ht="14.25" customHeight="1" thickBot="1">
      <c r="A77" s="15"/>
      <c r="B77" s="63" t="s">
        <v>32</v>
      </c>
      <c r="C77" s="12"/>
      <c r="D77" s="12"/>
      <c r="E77" s="12"/>
      <c r="F77" s="101"/>
      <c r="G77" s="64"/>
      <c r="H77" s="335" t="s">
        <v>41</v>
      </c>
      <c r="I77" s="335"/>
      <c r="J77" s="336"/>
      <c r="K77" s="9"/>
      <c r="N77" s="42"/>
      <c r="O77" s="141"/>
      <c r="P77" s="141"/>
      <c r="Q77" s="157"/>
      <c r="R77" s="32"/>
      <c r="U77" s="20"/>
      <c r="W77" s="90"/>
    </row>
    <row r="78" spans="1:23" ht="15" customHeight="1">
      <c r="A78" s="15"/>
      <c r="B78" s="109"/>
      <c r="C78" s="65"/>
      <c r="D78" s="65"/>
      <c r="E78" s="65"/>
      <c r="F78" s="102"/>
      <c r="G78" s="65"/>
      <c r="H78" s="75"/>
      <c r="I78" s="65"/>
      <c r="J78" s="75"/>
      <c r="K78" s="65"/>
      <c r="N78" s="42"/>
      <c r="O78" s="141"/>
      <c r="P78" s="141"/>
      <c r="Q78" s="157"/>
      <c r="R78" s="32"/>
      <c r="U78" s="20"/>
      <c r="V78" s="72"/>
      <c r="W78" s="91"/>
    </row>
    <row r="79" spans="1:23" ht="18" customHeight="1">
      <c r="A79" s="15"/>
      <c r="B79" s="110"/>
      <c r="C79" s="67"/>
      <c r="D79" s="67"/>
      <c r="N79" s="42"/>
      <c r="O79" s="141"/>
      <c r="P79" s="141"/>
      <c r="Q79" s="157"/>
      <c r="R79" s="37"/>
      <c r="U79" s="20"/>
      <c r="W79" s="89"/>
    </row>
    <row r="80" spans="1:23">
      <c r="B80" s="110"/>
      <c r="C80" s="67"/>
      <c r="D80" s="67"/>
      <c r="N80" s="160"/>
      <c r="O80" s="161"/>
      <c r="P80" s="161"/>
      <c r="Q80" s="143"/>
      <c r="U80" s="20"/>
    </row>
    <row r="81" spans="2:21">
      <c r="B81" s="110"/>
      <c r="D81" s="67"/>
      <c r="N81" s="160"/>
      <c r="O81" s="161"/>
      <c r="P81" s="161"/>
      <c r="Q81" s="143"/>
      <c r="U81" s="20"/>
    </row>
    <row r="82" spans="2:21">
      <c r="B82" s="110"/>
      <c r="C82" s="67"/>
      <c r="D82" s="67"/>
      <c r="N82" s="160"/>
      <c r="O82" s="161"/>
      <c r="P82" s="161"/>
      <c r="Q82" s="143"/>
      <c r="U82" s="20"/>
    </row>
    <row r="83" spans="2:21">
      <c r="B83" s="110"/>
      <c r="C83" s="67"/>
      <c r="D83" s="67"/>
      <c r="N83" s="160"/>
      <c r="O83" s="161"/>
      <c r="P83" s="161"/>
      <c r="Q83" s="143"/>
      <c r="U83" s="20"/>
    </row>
    <row r="84" spans="2:21">
      <c r="B84" s="110"/>
      <c r="D84" s="67"/>
      <c r="N84" s="31"/>
      <c r="O84" s="161"/>
      <c r="P84" s="161"/>
      <c r="Q84" s="143"/>
      <c r="U84" s="86"/>
    </row>
    <row r="85" spans="2:21">
      <c r="B85" s="110"/>
      <c r="N85" s="160"/>
      <c r="O85" s="161"/>
      <c r="P85" s="161"/>
      <c r="Q85" s="143"/>
      <c r="U85" s="71"/>
    </row>
    <row r="86" spans="2:21">
      <c r="B86" s="110"/>
      <c r="N86" s="160"/>
      <c r="O86" s="161"/>
      <c r="P86" s="161"/>
      <c r="Q86" s="143"/>
      <c r="U86" s="72"/>
    </row>
    <row r="87" spans="2:21">
      <c r="B87" s="110"/>
      <c r="D87" s="67"/>
      <c r="N87" s="42"/>
      <c r="O87" s="161"/>
      <c r="P87" s="161"/>
      <c r="Q87" s="143"/>
      <c r="U87" s="73"/>
    </row>
    <row r="88" spans="2:21">
      <c r="B88" s="110"/>
      <c r="D88" s="67"/>
      <c r="N88" s="31"/>
      <c r="O88" s="161"/>
      <c r="P88" s="161"/>
      <c r="Q88" s="143"/>
      <c r="U88" s="87"/>
    </row>
    <row r="89" spans="2:21">
      <c r="B89" s="110"/>
      <c r="C89" s="67"/>
      <c r="N89" s="42"/>
      <c r="O89" s="161"/>
      <c r="P89" s="161"/>
      <c r="Q89" s="143"/>
      <c r="U89" s="90"/>
    </row>
    <row r="90" spans="2:21">
      <c r="B90" s="110"/>
      <c r="C90" s="67"/>
      <c r="N90" s="42"/>
      <c r="O90" s="161"/>
      <c r="P90" s="161"/>
      <c r="Q90" s="143"/>
      <c r="U90" s="91"/>
    </row>
    <row r="91" spans="2:21">
      <c r="N91" s="160"/>
      <c r="O91" s="161"/>
      <c r="P91" s="161"/>
      <c r="Q91" s="143"/>
      <c r="U91" s="89"/>
    </row>
    <row r="92" spans="2:21">
      <c r="N92" s="160"/>
      <c r="O92" s="161"/>
      <c r="P92" s="161"/>
      <c r="Q92" s="143"/>
    </row>
    <row r="93" spans="2:21">
      <c r="N93" s="31"/>
      <c r="O93" s="161"/>
      <c r="P93" s="161"/>
      <c r="Q93" s="143"/>
      <c r="U93" s="85"/>
    </row>
    <row r="94" spans="2:21">
      <c r="N94" s="31"/>
      <c r="O94" s="161"/>
      <c r="P94" s="161"/>
      <c r="Q94" s="143"/>
    </row>
    <row r="95" spans="2:21">
      <c r="N95" s="31"/>
      <c r="O95" s="161"/>
      <c r="P95" s="161"/>
      <c r="Q95" s="143"/>
    </row>
    <row r="96" spans="2:21">
      <c r="N96" s="31"/>
      <c r="O96" s="161"/>
      <c r="P96" s="161"/>
      <c r="Q96" s="143"/>
    </row>
    <row r="97" spans="14:22">
      <c r="N97" s="31"/>
      <c r="O97" s="161"/>
      <c r="P97" s="161"/>
      <c r="Q97" s="143"/>
    </row>
    <row r="98" spans="14:22">
      <c r="N98" s="31"/>
      <c r="O98" s="161"/>
      <c r="P98" s="161"/>
      <c r="Q98" s="143"/>
    </row>
    <row r="99" spans="14:22">
      <c r="N99" s="31"/>
      <c r="O99" s="161"/>
      <c r="P99" s="161"/>
      <c r="Q99" s="143"/>
      <c r="V99" s="73"/>
    </row>
    <row r="100" spans="14:22">
      <c r="N100" s="31"/>
      <c r="O100" s="161"/>
      <c r="P100" s="161"/>
      <c r="Q100" s="143"/>
    </row>
    <row r="105" spans="14:22">
      <c r="V105" s="120"/>
    </row>
    <row r="111" spans="14:22">
      <c r="V111" s="119"/>
    </row>
    <row r="112" spans="14:22">
      <c r="V112" s="89"/>
    </row>
    <row r="128" spans="22:22">
      <c r="V128" s="71"/>
    </row>
  </sheetData>
  <mergeCells count="31">
    <mergeCell ref="B2:K2"/>
    <mergeCell ref="N3:R3"/>
    <mergeCell ref="F4:H4"/>
    <mergeCell ref="C5:C10"/>
    <mergeCell ref="B7:B8"/>
    <mergeCell ref="C11:C16"/>
    <mergeCell ref="D11:D16"/>
    <mergeCell ref="B13:B14"/>
    <mergeCell ref="C17:C22"/>
    <mergeCell ref="B19:B20"/>
    <mergeCell ref="C23:C28"/>
    <mergeCell ref="B25:B26"/>
    <mergeCell ref="C29:D29"/>
    <mergeCell ref="F29:H29"/>
    <mergeCell ref="B68:B69"/>
    <mergeCell ref="C42:C47"/>
    <mergeCell ref="B44:B45"/>
    <mergeCell ref="C48:C53"/>
    <mergeCell ref="B50:B51"/>
    <mergeCell ref="I29:K29"/>
    <mergeCell ref="C30:C35"/>
    <mergeCell ref="B32:B33"/>
    <mergeCell ref="C36:C41"/>
    <mergeCell ref="D36:D41"/>
    <mergeCell ref="B38:B39"/>
    <mergeCell ref="H77:J77"/>
    <mergeCell ref="C54:C59"/>
    <mergeCell ref="B56:B57"/>
    <mergeCell ref="C60:C65"/>
    <mergeCell ref="B62:B63"/>
    <mergeCell ref="C66:C71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view="pageBreakPreview" topLeftCell="A7" zoomScaleNormal="100" zoomScaleSheetLayoutView="100" workbookViewId="0">
      <selection activeCell="K74" sqref="K74:K75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29" t="s">
        <v>133</v>
      </c>
      <c r="C2" s="329"/>
      <c r="D2" s="329"/>
      <c r="E2" s="329"/>
      <c r="F2" s="329"/>
      <c r="G2" s="329"/>
      <c r="H2" s="329"/>
      <c r="I2" s="329"/>
      <c r="J2" s="329"/>
      <c r="K2" s="329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42835</v>
      </c>
      <c r="L3" s="15"/>
      <c r="M3" s="16"/>
      <c r="N3" s="312" t="s">
        <v>10</v>
      </c>
      <c r="O3" s="312"/>
      <c r="P3" s="312"/>
      <c r="Q3" s="312"/>
      <c r="R3" s="312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13" t="s">
        <v>33</v>
      </c>
      <c r="G4" s="314"/>
      <c r="H4" s="315"/>
      <c r="I4" s="24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 t="s">
        <v>126</v>
      </c>
      <c r="U4" s="116"/>
      <c r="V4" s="92"/>
    </row>
    <row r="5" spans="1:23" ht="14.25" customHeight="1">
      <c r="A5" s="15"/>
      <c r="B5" s="105">
        <v>1</v>
      </c>
      <c r="C5" s="316" t="s">
        <v>21</v>
      </c>
      <c r="D5" s="324" t="str">
        <f>J5</f>
        <v>ＦＣ暁</v>
      </c>
      <c r="E5" s="113">
        <v>0.3888888888888889</v>
      </c>
      <c r="F5" s="94" t="str">
        <f>K44</f>
        <v>徳大医学部サッカー部</v>
      </c>
      <c r="G5" s="133" t="s">
        <v>5</v>
      </c>
      <c r="H5" s="94" t="str">
        <f>K74</f>
        <v>FC蔵本</v>
      </c>
      <c r="I5" s="33"/>
      <c r="J5" s="145" t="str">
        <f>H6</f>
        <v>ＦＣ暁</v>
      </c>
      <c r="K5" s="47"/>
      <c r="L5" s="2"/>
      <c r="M5" s="31"/>
      <c r="N5" s="38"/>
      <c r="O5" s="40"/>
      <c r="P5" s="40"/>
      <c r="Q5" s="43"/>
      <c r="R5" s="32"/>
      <c r="T5" s="118" t="s">
        <v>44</v>
      </c>
      <c r="U5" s="116"/>
      <c r="W5" s="20"/>
    </row>
    <row r="6" spans="1:23" ht="14.25" customHeight="1">
      <c r="A6" s="15"/>
      <c r="B6" s="106"/>
      <c r="C6" s="317"/>
      <c r="D6" s="325"/>
      <c r="E6" s="114">
        <v>0.46527777777777773</v>
      </c>
      <c r="F6" s="95" t="str">
        <f>K32</f>
        <v>F.C.UNITY</v>
      </c>
      <c r="G6" s="131" t="s">
        <v>5</v>
      </c>
      <c r="H6" s="95" t="str">
        <f>K50</f>
        <v>ＦＣ暁</v>
      </c>
      <c r="I6" s="33"/>
      <c r="J6" s="146" t="str">
        <f>H7</f>
        <v>イエローモンキーズ</v>
      </c>
      <c r="K6" s="47"/>
      <c r="L6" s="2"/>
      <c r="M6" s="31"/>
      <c r="N6" s="38"/>
      <c r="O6" s="40"/>
      <c r="P6" s="40"/>
      <c r="Q6" s="43"/>
      <c r="R6" s="32"/>
      <c r="T6" s="118" t="s">
        <v>45</v>
      </c>
      <c r="U6" s="116"/>
      <c r="W6" s="20"/>
    </row>
    <row r="7" spans="1:23" ht="14.25" customHeight="1">
      <c r="A7" s="15"/>
      <c r="B7" s="319">
        <v>44024</v>
      </c>
      <c r="C7" s="317"/>
      <c r="D7" s="325"/>
      <c r="E7" s="114">
        <v>0.54166666666666663</v>
      </c>
      <c r="F7" s="95" t="str">
        <f>K68</f>
        <v>FC徳島KENTO`S</v>
      </c>
      <c r="G7" s="131" t="s">
        <v>5</v>
      </c>
      <c r="H7" s="95" t="str">
        <f>K7</f>
        <v>イエローモンキーズ</v>
      </c>
      <c r="I7" s="33"/>
      <c r="J7" s="147" t="str">
        <f>H8</f>
        <v>吉野クラブ</v>
      </c>
      <c r="K7" s="34" t="s">
        <v>26</v>
      </c>
      <c r="L7" s="2"/>
      <c r="M7" s="36"/>
      <c r="N7" s="38"/>
      <c r="O7" s="40"/>
      <c r="P7" s="40"/>
      <c r="Q7" s="43"/>
      <c r="R7" s="32"/>
      <c r="T7" s="118" t="s">
        <v>18</v>
      </c>
      <c r="U7" s="116"/>
      <c r="W7" s="20"/>
    </row>
    <row r="8" spans="1:23" ht="14.25" customHeight="1">
      <c r="A8" s="15"/>
      <c r="B8" s="319"/>
      <c r="C8" s="317"/>
      <c r="D8" s="325"/>
      <c r="E8" s="114">
        <v>0.61805555555555558</v>
      </c>
      <c r="F8" s="124" t="str">
        <f>K62</f>
        <v>ＦＣ ＮARUTO</v>
      </c>
      <c r="G8" s="133" t="s">
        <v>5</v>
      </c>
      <c r="H8" s="124" t="str">
        <f>K19</f>
        <v>吉野クラブ</v>
      </c>
      <c r="I8" s="39"/>
      <c r="J8" s="146" t="str">
        <f>H9</f>
        <v>蹴友会</v>
      </c>
      <c r="K8" s="34" t="s">
        <v>27</v>
      </c>
      <c r="L8" s="2"/>
      <c r="M8" s="31"/>
      <c r="N8" s="38"/>
      <c r="O8" s="40"/>
      <c r="P8" s="40"/>
      <c r="Q8" s="43"/>
      <c r="R8" s="32"/>
      <c r="T8" s="118" t="s">
        <v>37</v>
      </c>
      <c r="U8" s="116"/>
      <c r="W8" s="20"/>
    </row>
    <row r="9" spans="1:23" ht="14.25" customHeight="1">
      <c r="A9" s="15"/>
      <c r="B9" s="107"/>
      <c r="C9" s="317"/>
      <c r="D9" s="325"/>
      <c r="E9" s="114">
        <v>0.69444444444444453</v>
      </c>
      <c r="F9" s="95" t="str">
        <f>K56</f>
        <v>FC　Aguilas</v>
      </c>
      <c r="G9" s="131" t="s">
        <v>5</v>
      </c>
      <c r="H9" s="95" t="str">
        <f>K25</f>
        <v>蹴友会</v>
      </c>
      <c r="I9" s="33"/>
      <c r="J9" s="132" t="str">
        <f>H10</f>
        <v>N.J</v>
      </c>
      <c r="K9" s="34"/>
      <c r="L9" s="2"/>
      <c r="M9" s="140"/>
      <c r="N9" s="42"/>
      <c r="O9" s="141"/>
      <c r="P9" s="40"/>
      <c r="Q9" s="43"/>
      <c r="R9" s="32"/>
      <c r="T9" s="127" t="s">
        <v>47</v>
      </c>
      <c r="U9" s="116"/>
      <c r="V9" s="72"/>
      <c r="W9" s="20"/>
    </row>
    <row r="10" spans="1:23" ht="14.25" customHeight="1">
      <c r="A10" s="15"/>
      <c r="B10" s="107"/>
      <c r="C10" s="318"/>
      <c r="D10" s="326"/>
      <c r="E10" s="115">
        <v>0.77083333333333337</v>
      </c>
      <c r="F10" s="123" t="str">
        <f>K38</f>
        <v>徳島大学サッカー部</v>
      </c>
      <c r="G10" s="134" t="s">
        <v>5</v>
      </c>
      <c r="H10" s="123" t="str">
        <f>K13</f>
        <v>N.J</v>
      </c>
      <c r="I10" s="35" t="s">
        <v>19</v>
      </c>
      <c r="J10" s="135" t="str">
        <f>F9</f>
        <v>FC　Aguilas</v>
      </c>
      <c r="K10" s="41"/>
      <c r="L10" s="2"/>
      <c r="M10" s="140"/>
      <c r="N10" s="142" t="s">
        <v>65</v>
      </c>
      <c r="O10" s="141"/>
      <c r="P10" s="40" t="s">
        <v>72</v>
      </c>
      <c r="Q10" s="43">
        <v>1</v>
      </c>
      <c r="R10" s="127"/>
      <c r="T10" s="118" t="s">
        <v>20</v>
      </c>
      <c r="U10" s="116"/>
      <c r="W10" s="20"/>
    </row>
    <row r="11" spans="1:23" ht="14.25" customHeight="1">
      <c r="A11" s="15"/>
      <c r="B11" s="105">
        <f>B5+1</f>
        <v>2</v>
      </c>
      <c r="C11" s="316" t="s">
        <v>21</v>
      </c>
      <c r="D11" s="324" t="str">
        <f>J11</f>
        <v>ＦＣ ＮARUTO</v>
      </c>
      <c r="E11" s="113">
        <v>0.3888888888888889</v>
      </c>
      <c r="F11" s="94" t="str">
        <f>K74</f>
        <v>FC蔵本</v>
      </c>
      <c r="G11" s="130" t="s">
        <v>5</v>
      </c>
      <c r="H11" s="94" t="str">
        <f>K56</f>
        <v>FC　Aguilas</v>
      </c>
      <c r="I11" s="30"/>
      <c r="J11" s="145" t="str">
        <f>H12</f>
        <v>ＦＣ ＮARUTO</v>
      </c>
      <c r="K11" s="10"/>
      <c r="M11" s="140"/>
      <c r="N11" s="142" t="s">
        <v>66</v>
      </c>
      <c r="O11" s="141"/>
      <c r="P11" s="40" t="s">
        <v>73</v>
      </c>
      <c r="Q11" s="43">
        <v>6</v>
      </c>
      <c r="R11" s="32"/>
      <c r="T11" s="128" t="s">
        <v>48</v>
      </c>
      <c r="U11" s="116"/>
      <c r="W11" s="20"/>
    </row>
    <row r="12" spans="1:23" ht="14.25" customHeight="1">
      <c r="A12" s="15"/>
      <c r="B12" s="106"/>
      <c r="C12" s="317"/>
      <c r="D12" s="325"/>
      <c r="E12" s="114">
        <v>0.46527777777777773</v>
      </c>
      <c r="F12" s="95" t="str">
        <f>K38</f>
        <v>徳島大学サッカー部</v>
      </c>
      <c r="G12" s="131" t="s">
        <v>5</v>
      </c>
      <c r="H12" s="95" t="str">
        <f>K62</f>
        <v>ＦＣ ＮARUTO</v>
      </c>
      <c r="I12" s="33"/>
      <c r="J12" s="146" t="str">
        <f>H13</f>
        <v>イエローモンキーズ</v>
      </c>
      <c r="K12" s="34"/>
      <c r="M12" s="140"/>
      <c r="N12" s="42" t="s">
        <v>67</v>
      </c>
      <c r="O12" s="141"/>
      <c r="P12" s="40" t="s">
        <v>84</v>
      </c>
      <c r="Q12" s="43">
        <v>4</v>
      </c>
      <c r="R12" s="32"/>
      <c r="T12" s="128" t="s">
        <v>49</v>
      </c>
      <c r="U12" s="116"/>
      <c r="W12" s="20"/>
    </row>
    <row r="13" spans="1:23" ht="14.25" customHeight="1">
      <c r="A13" s="15"/>
      <c r="B13" s="319">
        <v>44052</v>
      </c>
      <c r="C13" s="317"/>
      <c r="D13" s="325"/>
      <c r="E13" s="114">
        <v>0.54166666666666663</v>
      </c>
      <c r="F13" s="124" t="str">
        <f>K32</f>
        <v>F.C.UNITY</v>
      </c>
      <c r="G13" s="131" t="s">
        <v>5</v>
      </c>
      <c r="H13" s="95" t="str">
        <f>K7</f>
        <v>イエローモンキーズ</v>
      </c>
      <c r="I13" s="33"/>
      <c r="J13" s="147" t="str">
        <f>H14</f>
        <v>蹴友会</v>
      </c>
      <c r="K13" s="34" t="s">
        <v>59</v>
      </c>
      <c r="M13" s="143"/>
      <c r="N13" s="42" t="s">
        <v>18</v>
      </c>
      <c r="O13" s="142"/>
      <c r="P13" s="141" t="s">
        <v>74</v>
      </c>
      <c r="Q13" s="43">
        <v>2</v>
      </c>
      <c r="R13" s="32"/>
      <c r="T13" s="127" t="s">
        <v>43</v>
      </c>
      <c r="U13" s="116"/>
      <c r="W13" s="20"/>
    </row>
    <row r="14" spans="1:23" ht="14.25" customHeight="1">
      <c r="A14" s="15"/>
      <c r="B14" s="319"/>
      <c r="C14" s="317"/>
      <c r="D14" s="325"/>
      <c r="E14" s="114">
        <v>0.61805555555555558</v>
      </c>
      <c r="F14" s="124" t="str">
        <f>K44</f>
        <v>徳大医学部サッカー部</v>
      </c>
      <c r="G14" s="133" t="s">
        <v>5</v>
      </c>
      <c r="H14" s="124" t="str">
        <f>K25</f>
        <v>蹴友会</v>
      </c>
      <c r="I14" s="39"/>
      <c r="J14" s="146" t="str">
        <f>H15</f>
        <v>N.J</v>
      </c>
      <c r="K14" s="34" t="s">
        <v>90</v>
      </c>
      <c r="M14" s="143"/>
      <c r="N14" s="42" t="s">
        <v>37</v>
      </c>
      <c r="O14" s="142"/>
      <c r="P14" s="141" t="s">
        <v>75</v>
      </c>
      <c r="Q14" s="43">
        <v>7</v>
      </c>
      <c r="R14" s="32"/>
      <c r="T14" s="118" t="s">
        <v>50</v>
      </c>
      <c r="U14" s="117"/>
      <c r="W14" s="20"/>
    </row>
    <row r="15" spans="1:23" ht="14.25" customHeight="1">
      <c r="A15" s="15"/>
      <c r="B15" s="107"/>
      <c r="C15" s="317"/>
      <c r="D15" s="325"/>
      <c r="E15" s="114">
        <v>0.69444444444444453</v>
      </c>
      <c r="F15" s="95" t="str">
        <f>K68</f>
        <v>FC徳島KENTO`S</v>
      </c>
      <c r="G15" s="131" t="s">
        <v>5</v>
      </c>
      <c r="H15" s="95" t="str">
        <f>K13</f>
        <v>N.J</v>
      </c>
      <c r="I15" s="33"/>
      <c r="J15" s="132" t="str">
        <f>H16</f>
        <v>吉野クラブ</v>
      </c>
      <c r="K15" s="34"/>
      <c r="M15" s="143"/>
      <c r="N15" s="144" t="s">
        <v>68</v>
      </c>
      <c r="O15" s="141"/>
      <c r="P15" s="141" t="s">
        <v>76</v>
      </c>
      <c r="Q15" s="43">
        <v>8</v>
      </c>
      <c r="R15" s="32"/>
      <c r="T15" s="118" t="s">
        <v>17</v>
      </c>
      <c r="U15" s="116"/>
      <c r="W15" s="20"/>
    </row>
    <row r="16" spans="1:23" ht="14.25" customHeight="1">
      <c r="A16" s="15"/>
      <c r="B16" s="108"/>
      <c r="C16" s="318"/>
      <c r="D16" s="326"/>
      <c r="E16" s="115">
        <v>0.77083333333333337</v>
      </c>
      <c r="F16" s="123" t="str">
        <f>K50</f>
        <v>ＦＣ暁</v>
      </c>
      <c r="G16" s="134" t="s">
        <v>5</v>
      </c>
      <c r="H16" s="123" t="str">
        <f>K19</f>
        <v>吉野クラブ</v>
      </c>
      <c r="I16" s="35" t="s">
        <v>19</v>
      </c>
      <c r="J16" s="135" t="str">
        <f>F15</f>
        <v>FC徳島KENTO`S</v>
      </c>
      <c r="K16" s="41"/>
      <c r="M16" s="36"/>
      <c r="N16" s="42" t="s">
        <v>20</v>
      </c>
      <c r="O16" s="141"/>
      <c r="P16" s="141" t="s">
        <v>77</v>
      </c>
      <c r="Q16" s="43">
        <v>3</v>
      </c>
      <c r="R16" s="32"/>
      <c r="U16" s="116"/>
      <c r="W16" s="20"/>
    </row>
    <row r="17" spans="1:23" ht="14.25" customHeight="1">
      <c r="A17" s="15"/>
      <c r="B17" s="105">
        <f>B11+1</f>
        <v>3</v>
      </c>
      <c r="C17" s="316" t="s">
        <v>21</v>
      </c>
      <c r="D17" s="332" t="str">
        <f>J17</f>
        <v>FC蔵本</v>
      </c>
      <c r="E17" s="113">
        <v>0.3888888888888889</v>
      </c>
      <c r="F17" s="124" t="str">
        <f>K38</f>
        <v>徳島大学サッカー部</v>
      </c>
      <c r="G17" s="133" t="s">
        <v>5</v>
      </c>
      <c r="H17" s="124" t="str">
        <f>K7</f>
        <v>イエローモンキーズ</v>
      </c>
      <c r="I17" s="33"/>
      <c r="J17" s="145" t="str">
        <f>H18</f>
        <v>FC蔵本</v>
      </c>
      <c r="K17" s="10"/>
      <c r="M17" s="36"/>
      <c r="N17" s="6" t="s">
        <v>78</v>
      </c>
      <c r="O17" s="142"/>
      <c r="P17" s="141" t="s">
        <v>79</v>
      </c>
      <c r="Q17" s="43">
        <v>10</v>
      </c>
      <c r="R17" s="32"/>
      <c r="U17" s="116"/>
      <c r="W17" s="20"/>
    </row>
    <row r="18" spans="1:23" ht="14.25" customHeight="1">
      <c r="A18" s="15"/>
      <c r="B18" s="106"/>
      <c r="C18" s="317"/>
      <c r="D18" s="333"/>
      <c r="E18" s="114">
        <v>0.46527777777777773</v>
      </c>
      <c r="F18" s="124" t="str">
        <f>K19</f>
        <v>吉野クラブ</v>
      </c>
      <c r="G18" s="133" t="s">
        <v>5</v>
      </c>
      <c r="H18" s="124" t="str">
        <f>K74</f>
        <v>FC蔵本</v>
      </c>
      <c r="I18" s="33"/>
      <c r="J18" s="146" t="str">
        <f>H19</f>
        <v>FC　Aguilas</v>
      </c>
      <c r="K18" s="34"/>
      <c r="M18" s="36"/>
      <c r="N18" s="6" t="s">
        <v>69</v>
      </c>
      <c r="O18" s="142"/>
      <c r="P18" s="141" t="s">
        <v>80</v>
      </c>
      <c r="Q18" s="43">
        <v>5</v>
      </c>
      <c r="R18" s="32"/>
      <c r="U18" s="116"/>
      <c r="W18" s="20"/>
    </row>
    <row r="19" spans="1:23" ht="14.25" customHeight="1">
      <c r="A19" s="15"/>
      <c r="B19" s="319">
        <v>44059</v>
      </c>
      <c r="C19" s="317"/>
      <c r="D19" s="333"/>
      <c r="E19" s="114">
        <v>0.54166666666666663</v>
      </c>
      <c r="F19" s="124" t="str">
        <f>K62</f>
        <v>ＦＣ ＮARUTO</v>
      </c>
      <c r="G19" s="131" t="s">
        <v>5</v>
      </c>
      <c r="H19" s="95" t="str">
        <f>K56</f>
        <v>FC　Aguilas</v>
      </c>
      <c r="I19" s="33"/>
      <c r="J19" s="147" t="str">
        <f>H20</f>
        <v>ＦＣ暁</v>
      </c>
      <c r="K19" s="34" t="s">
        <v>6</v>
      </c>
      <c r="N19" s="6" t="s">
        <v>50</v>
      </c>
      <c r="O19" s="6"/>
      <c r="P19" s="141" t="s">
        <v>81</v>
      </c>
      <c r="Q19" s="43">
        <v>9</v>
      </c>
      <c r="R19" s="32"/>
      <c r="T19" s="34" t="s">
        <v>18</v>
      </c>
      <c r="U19" s="117"/>
      <c r="W19" s="20"/>
    </row>
    <row r="20" spans="1:23" ht="14.25" customHeight="1">
      <c r="A20" s="15"/>
      <c r="B20" s="319"/>
      <c r="C20" s="317"/>
      <c r="D20" s="333"/>
      <c r="E20" s="114">
        <v>0.61805555555555558</v>
      </c>
      <c r="F20" s="124" t="str">
        <f>K13</f>
        <v>N.J</v>
      </c>
      <c r="G20" s="133" t="s">
        <v>5</v>
      </c>
      <c r="H20" s="124" t="str">
        <f>K50</f>
        <v>ＦＣ暁</v>
      </c>
      <c r="I20" s="39"/>
      <c r="J20" s="146" t="str">
        <f>H21</f>
        <v>徳大医学部サッカー部</v>
      </c>
      <c r="K20" s="34" t="s">
        <v>127</v>
      </c>
      <c r="N20" s="6" t="s">
        <v>70</v>
      </c>
      <c r="O20" s="142"/>
      <c r="P20" s="141" t="s">
        <v>82</v>
      </c>
      <c r="Q20" s="43">
        <v>11</v>
      </c>
      <c r="R20" s="32"/>
      <c r="T20" s="34" t="s">
        <v>25</v>
      </c>
      <c r="U20" s="116"/>
      <c r="W20" s="20"/>
    </row>
    <row r="21" spans="1:23" ht="14.25" customHeight="1">
      <c r="A21" s="15"/>
      <c r="B21" s="107"/>
      <c r="C21" s="317"/>
      <c r="D21" s="333"/>
      <c r="E21" s="114">
        <v>0.69444444444444453</v>
      </c>
      <c r="F21" s="95" t="str">
        <f>K32</f>
        <v>F.C.UNITY</v>
      </c>
      <c r="G21" s="131" t="s">
        <v>5</v>
      </c>
      <c r="H21" s="95" t="str">
        <f>K44</f>
        <v>徳大医学部サッカー部</v>
      </c>
      <c r="I21" s="49"/>
      <c r="J21" s="132" t="str">
        <f>H22</f>
        <v>FC徳島KENTO`S</v>
      </c>
      <c r="K21" s="34"/>
      <c r="N21" s="6" t="s">
        <v>71</v>
      </c>
      <c r="O21" s="142"/>
      <c r="P21" s="141" t="s">
        <v>83</v>
      </c>
      <c r="Q21" s="43">
        <v>12</v>
      </c>
      <c r="R21" s="32"/>
      <c r="T21" s="20"/>
      <c r="U21" s="117"/>
      <c r="W21" s="20"/>
    </row>
    <row r="22" spans="1:23" ht="14.25" customHeight="1">
      <c r="A22" s="15"/>
      <c r="B22" s="108"/>
      <c r="C22" s="318"/>
      <c r="D22" s="334"/>
      <c r="E22" s="115">
        <v>0.77083333333333337</v>
      </c>
      <c r="F22" s="123" t="str">
        <f>K25</f>
        <v>蹴友会</v>
      </c>
      <c r="G22" s="134" t="s">
        <v>5</v>
      </c>
      <c r="H22" s="123" t="str">
        <f>K68</f>
        <v>FC徳島KENTO`S</v>
      </c>
      <c r="I22" s="112" t="s">
        <v>19</v>
      </c>
      <c r="J22" s="135" t="str">
        <f>F21</f>
        <v>F.C.UNITY</v>
      </c>
      <c r="K22" s="34"/>
      <c r="N22" s="6"/>
      <c r="O22" s="6"/>
      <c r="P22" s="141"/>
      <c r="Q22" s="43"/>
      <c r="R22" s="32"/>
      <c r="T22" s="20"/>
      <c r="U22" s="116"/>
      <c r="W22" s="20"/>
    </row>
    <row r="23" spans="1:23" ht="14.25" customHeight="1">
      <c r="A23" s="15"/>
      <c r="B23" s="105">
        <f>B17+1</f>
        <v>4</v>
      </c>
      <c r="C23" s="316" t="s">
        <v>21</v>
      </c>
      <c r="D23" s="324" t="str">
        <f>J23</f>
        <v>N.J</v>
      </c>
      <c r="E23" s="113">
        <v>0.3888888888888889</v>
      </c>
      <c r="F23" s="94" t="str">
        <f>K25</f>
        <v>蹴友会</v>
      </c>
      <c r="G23" s="133" t="s">
        <v>36</v>
      </c>
      <c r="H23" s="94" t="str">
        <f>K19</f>
        <v>吉野クラブ</v>
      </c>
      <c r="I23" s="30"/>
      <c r="J23" s="145" t="str">
        <f>H24</f>
        <v>N.J</v>
      </c>
      <c r="K23" s="10"/>
      <c r="M23" s="36"/>
      <c r="N23" s="42"/>
      <c r="O23" s="142"/>
      <c r="P23" s="141"/>
      <c r="Q23" s="38"/>
      <c r="R23" s="32"/>
      <c r="T23" s="20"/>
      <c r="U23" s="116"/>
      <c r="W23" s="84"/>
    </row>
    <row r="24" spans="1:23" ht="14.25" customHeight="1">
      <c r="A24" s="15"/>
      <c r="B24" s="106"/>
      <c r="C24" s="317"/>
      <c r="D24" s="325"/>
      <c r="E24" s="114">
        <v>0.46527777777777773</v>
      </c>
      <c r="F24" s="95" t="str">
        <f>K7</f>
        <v>イエローモンキーズ</v>
      </c>
      <c r="G24" s="131" t="s">
        <v>5</v>
      </c>
      <c r="H24" s="95" t="str">
        <f>K13</f>
        <v>N.J</v>
      </c>
      <c r="I24" s="68"/>
      <c r="J24" s="146" t="str">
        <f>H25</f>
        <v>徳大医学部サッカー部</v>
      </c>
      <c r="K24" s="34"/>
      <c r="M24" s="36"/>
      <c r="N24" s="6"/>
      <c r="O24" s="6"/>
      <c r="P24" s="43"/>
      <c r="Q24" s="32"/>
      <c r="R24" s="20"/>
      <c r="T24" s="116"/>
      <c r="V24" s="20"/>
      <c r="W24" s="20"/>
    </row>
    <row r="25" spans="1:23" ht="14.25" customHeight="1">
      <c r="A25" s="15"/>
      <c r="B25" s="319">
        <v>44066</v>
      </c>
      <c r="C25" s="317"/>
      <c r="D25" s="325"/>
      <c r="E25" s="114">
        <v>0.54166666666666663</v>
      </c>
      <c r="F25" s="95" t="str">
        <f>K50</f>
        <v>ＦＣ暁</v>
      </c>
      <c r="G25" s="131" t="s">
        <v>5</v>
      </c>
      <c r="H25" s="95" t="str">
        <f>K44</f>
        <v>徳大医学部サッカー部</v>
      </c>
      <c r="I25" s="33"/>
      <c r="J25" s="147" t="str">
        <f>H26</f>
        <v>FC　Aguilas</v>
      </c>
      <c r="K25" s="34" t="s">
        <v>38</v>
      </c>
      <c r="N25" s="6"/>
      <c r="O25" s="129"/>
      <c r="P25" s="43"/>
      <c r="Q25" s="32"/>
      <c r="R25" s="20"/>
      <c r="T25" s="34" t="s">
        <v>51</v>
      </c>
      <c r="V25" s="20"/>
      <c r="W25" s="20"/>
    </row>
    <row r="26" spans="1:23" ht="14.25" customHeight="1">
      <c r="A26" s="15"/>
      <c r="B26" s="319"/>
      <c r="C26" s="317"/>
      <c r="D26" s="325"/>
      <c r="E26" s="114">
        <v>0.61805555555555558</v>
      </c>
      <c r="F26" s="124" t="str">
        <f>K68</f>
        <v>FC徳島KENTO`S</v>
      </c>
      <c r="G26" s="131" t="s">
        <v>5</v>
      </c>
      <c r="H26" s="124" t="str">
        <f>K56</f>
        <v>FC　Aguilas</v>
      </c>
      <c r="I26" s="33"/>
      <c r="J26" s="146" t="str">
        <f>H27</f>
        <v>FC蔵本</v>
      </c>
      <c r="K26" s="34" t="s">
        <v>39</v>
      </c>
      <c r="N26" s="6"/>
      <c r="O26" s="129"/>
      <c r="P26" s="43"/>
      <c r="Q26" s="32"/>
      <c r="R26" s="20"/>
      <c r="T26" s="34" t="s">
        <v>7</v>
      </c>
      <c r="V26" s="20"/>
      <c r="W26" s="20"/>
    </row>
    <row r="27" spans="1:23" ht="14.25" customHeight="1">
      <c r="A27" s="15"/>
      <c r="B27" s="107"/>
      <c r="C27" s="317"/>
      <c r="D27" s="325"/>
      <c r="E27" s="114">
        <v>0.69444444444444453</v>
      </c>
      <c r="F27" s="95" t="str">
        <f>K38</f>
        <v>徳島大学サッカー部</v>
      </c>
      <c r="G27" s="131" t="s">
        <v>5</v>
      </c>
      <c r="H27" s="95" t="str">
        <f>K74</f>
        <v>FC蔵本</v>
      </c>
      <c r="I27" s="39"/>
      <c r="J27" s="132" t="str">
        <f>H28</f>
        <v>ＦＣ ＮARUTO</v>
      </c>
      <c r="K27" s="34"/>
      <c r="M27" s="36"/>
      <c r="N27" s="6"/>
      <c r="O27" s="6"/>
      <c r="P27" s="43"/>
      <c r="Q27" s="32"/>
      <c r="R27" s="20"/>
      <c r="T27" s="116"/>
      <c r="V27" s="20"/>
      <c r="W27" s="20"/>
    </row>
    <row r="28" spans="1:23" ht="14.25" customHeight="1">
      <c r="A28" s="15"/>
      <c r="B28" s="108"/>
      <c r="C28" s="318"/>
      <c r="D28" s="326"/>
      <c r="E28" s="115">
        <v>0.77083333333333337</v>
      </c>
      <c r="F28" s="123" t="str">
        <f>K32</f>
        <v>F.C.UNITY</v>
      </c>
      <c r="G28" s="134" t="s">
        <v>36</v>
      </c>
      <c r="H28" s="123" t="str">
        <f>K62</f>
        <v>ＦＣ ＮARUTO</v>
      </c>
      <c r="I28" s="35" t="s">
        <v>19</v>
      </c>
      <c r="J28" s="135" t="str">
        <f>F27</f>
        <v>徳島大学サッカー部</v>
      </c>
      <c r="K28" s="41"/>
      <c r="M28" s="36"/>
      <c r="N28" s="6"/>
      <c r="O28" s="6"/>
      <c r="P28" s="43"/>
      <c r="Q28" s="32"/>
      <c r="R28" s="20"/>
      <c r="T28" s="116"/>
      <c r="V28" s="20"/>
      <c r="W28" s="20"/>
    </row>
    <row r="29" spans="1:23" ht="24.75" customHeight="1">
      <c r="A29" s="15"/>
      <c r="B29" s="126">
        <v>44070</v>
      </c>
      <c r="C29" s="327" t="s">
        <v>23</v>
      </c>
      <c r="D29" s="328"/>
      <c r="E29" s="44" t="s">
        <v>24</v>
      </c>
      <c r="F29" s="320" t="s">
        <v>40</v>
      </c>
      <c r="G29" s="321"/>
      <c r="H29" s="322"/>
      <c r="I29" s="320" t="s">
        <v>8</v>
      </c>
      <c r="J29" s="321"/>
      <c r="K29" s="323"/>
      <c r="N29" s="42"/>
      <c r="O29" s="142"/>
      <c r="P29" s="43"/>
      <c r="Q29" s="32"/>
      <c r="R29" s="20"/>
      <c r="T29" s="116"/>
      <c r="V29" s="20"/>
      <c r="W29" s="20"/>
    </row>
    <row r="30" spans="1:23" ht="14.25" customHeight="1">
      <c r="A30" s="15"/>
      <c r="B30" s="105">
        <f>B23+1</f>
        <v>5</v>
      </c>
      <c r="C30" s="316" t="s">
        <v>21</v>
      </c>
      <c r="D30" s="324" t="str">
        <f>J30</f>
        <v>吉野クラブ</v>
      </c>
      <c r="E30" s="113">
        <v>0.3888888888888889</v>
      </c>
      <c r="F30" s="124" t="str">
        <f>K38</f>
        <v>徳島大学サッカー部</v>
      </c>
      <c r="G30" s="133" t="s">
        <v>5</v>
      </c>
      <c r="H30" s="124" t="str">
        <f>K68</f>
        <v>FC徳島KENTO`S</v>
      </c>
      <c r="I30" s="33"/>
      <c r="J30" s="145" t="str">
        <f>H31</f>
        <v>吉野クラブ</v>
      </c>
      <c r="K30" s="34"/>
      <c r="N30" s="6"/>
      <c r="O30" s="148"/>
      <c r="P30" s="43"/>
      <c r="Q30" s="32"/>
      <c r="R30" s="20"/>
      <c r="T30" s="116"/>
      <c r="V30" s="20"/>
      <c r="W30" s="20"/>
    </row>
    <row r="31" spans="1:23" ht="14.25" customHeight="1">
      <c r="A31" s="15"/>
      <c r="B31" s="106"/>
      <c r="C31" s="317"/>
      <c r="D31" s="325"/>
      <c r="E31" s="114">
        <v>0.46527777777777773</v>
      </c>
      <c r="F31" s="138" t="str">
        <f>K44</f>
        <v>徳大医学部サッカー部</v>
      </c>
      <c r="G31" s="139" t="s">
        <v>5</v>
      </c>
      <c r="H31" s="138" t="str">
        <f>K19</f>
        <v>吉野クラブ</v>
      </c>
      <c r="I31" s="49"/>
      <c r="J31" s="146" t="str">
        <f>H32</f>
        <v>FC　Aguilas</v>
      </c>
      <c r="K31" s="34"/>
      <c r="M31" s="36"/>
      <c r="N31" s="42"/>
      <c r="O31" s="148"/>
      <c r="P31" s="43"/>
      <c r="Q31" s="32"/>
      <c r="R31" s="20"/>
      <c r="T31" s="117"/>
      <c r="U31" s="73"/>
      <c r="V31" s="20"/>
      <c r="W31" s="20"/>
    </row>
    <row r="32" spans="1:23" ht="14.25" customHeight="1">
      <c r="A32" s="15"/>
      <c r="B32" s="319">
        <v>44080</v>
      </c>
      <c r="C32" s="317"/>
      <c r="D32" s="325"/>
      <c r="E32" s="114">
        <v>0.54166666666666663</v>
      </c>
      <c r="F32" s="95" t="str">
        <f>K13</f>
        <v>N.J</v>
      </c>
      <c r="G32" s="131" t="s">
        <v>5</v>
      </c>
      <c r="H32" s="95" t="str">
        <f>K56</f>
        <v>FC　Aguilas</v>
      </c>
      <c r="I32" s="33"/>
      <c r="J32" s="147" t="str">
        <f>H33</f>
        <v>ＦＣ暁</v>
      </c>
      <c r="K32" s="34" t="s">
        <v>18</v>
      </c>
      <c r="M32" s="36"/>
      <c r="N32" s="42"/>
      <c r="O32" s="141"/>
      <c r="P32" s="43"/>
      <c r="Q32" s="32"/>
      <c r="R32" s="20"/>
      <c r="T32" s="116"/>
      <c r="V32" s="20"/>
      <c r="W32" s="20"/>
    </row>
    <row r="33" spans="1:23" ht="14.25" customHeight="1">
      <c r="A33" s="15"/>
      <c r="B33" s="319"/>
      <c r="C33" s="317"/>
      <c r="D33" s="325"/>
      <c r="E33" s="114">
        <v>0.61805555555555558</v>
      </c>
      <c r="F33" s="124" t="str">
        <f>K7</f>
        <v>イエローモンキーズ</v>
      </c>
      <c r="G33" s="131" t="s">
        <v>5</v>
      </c>
      <c r="H33" s="95" t="str">
        <f>K50</f>
        <v>ＦＣ暁</v>
      </c>
      <c r="I33" s="39"/>
      <c r="J33" s="146" t="str">
        <f>H34</f>
        <v>FC蔵本</v>
      </c>
      <c r="K33" s="34" t="s">
        <v>25</v>
      </c>
      <c r="M33" s="48"/>
      <c r="N33" s="42"/>
      <c r="O33" s="142" t="s">
        <v>65</v>
      </c>
      <c r="P33" s="40" t="s">
        <v>72</v>
      </c>
      <c r="Q33" s="43">
        <v>1</v>
      </c>
      <c r="R33" s="20"/>
      <c r="T33" s="116"/>
      <c r="V33" s="20"/>
      <c r="W33" s="20"/>
    </row>
    <row r="34" spans="1:23" ht="14.25" customHeight="1">
      <c r="A34" s="15"/>
      <c r="B34" s="107"/>
      <c r="C34" s="317"/>
      <c r="D34" s="325"/>
      <c r="E34" s="114">
        <v>0.69444444444444453</v>
      </c>
      <c r="F34" s="95" t="str">
        <f>K32</f>
        <v>F.C.UNITY</v>
      </c>
      <c r="G34" s="133" t="s">
        <v>5</v>
      </c>
      <c r="H34" s="95" t="str">
        <f>K74</f>
        <v>FC蔵本</v>
      </c>
      <c r="I34" s="33"/>
      <c r="J34" s="132" t="str">
        <f>H35</f>
        <v>蹴友会</v>
      </c>
      <c r="K34" s="34"/>
      <c r="M34" s="36"/>
      <c r="N34" s="42"/>
      <c r="O34" s="142" t="s">
        <v>66</v>
      </c>
      <c r="P34" s="40" t="s">
        <v>73</v>
      </c>
      <c r="Q34" s="43">
        <v>6</v>
      </c>
      <c r="R34" s="20"/>
      <c r="T34" s="116"/>
      <c r="V34" s="20"/>
      <c r="W34" s="20"/>
    </row>
    <row r="35" spans="1:23" ht="14.25" customHeight="1">
      <c r="A35" s="15"/>
      <c r="B35" s="107"/>
      <c r="C35" s="318"/>
      <c r="D35" s="326"/>
      <c r="E35" s="115">
        <v>0.77083333333333337</v>
      </c>
      <c r="F35" s="123" t="str">
        <f>K62</f>
        <v>ＦＣ ＮARUTO</v>
      </c>
      <c r="G35" s="134" t="s">
        <v>5</v>
      </c>
      <c r="H35" s="123" t="str">
        <f>K25</f>
        <v>蹴友会</v>
      </c>
      <c r="I35" s="35" t="s">
        <v>19</v>
      </c>
      <c r="J35" s="135" t="str">
        <f>F34</f>
        <v>F.C.UNITY</v>
      </c>
      <c r="K35" s="41"/>
      <c r="M35" s="36"/>
      <c r="N35" s="42"/>
      <c r="O35" s="42" t="s">
        <v>67</v>
      </c>
      <c r="P35" s="40" t="s">
        <v>84</v>
      </c>
      <c r="Q35" s="43">
        <v>4</v>
      </c>
      <c r="R35" s="20"/>
      <c r="T35" s="116"/>
      <c r="V35" s="20"/>
      <c r="W35" s="20"/>
    </row>
    <row r="36" spans="1:23" ht="14.25" customHeight="1">
      <c r="A36" s="15"/>
      <c r="B36" s="105">
        <f>B30+1</f>
        <v>6</v>
      </c>
      <c r="C36" s="316" t="s">
        <v>21</v>
      </c>
      <c r="D36" s="324" t="str">
        <f>J36</f>
        <v>FC徳島KENTO`S</v>
      </c>
      <c r="E36" s="113">
        <v>0.3888888888888889</v>
      </c>
      <c r="F36" s="94" t="str">
        <f>K7</f>
        <v>イエローモンキーズ</v>
      </c>
      <c r="G36" s="133" t="s">
        <v>5</v>
      </c>
      <c r="H36" s="94" t="str">
        <f>K56</f>
        <v>FC　Aguilas</v>
      </c>
      <c r="I36" s="33"/>
      <c r="J36" s="145" t="str">
        <f>H37</f>
        <v>FC徳島KENTO`S</v>
      </c>
      <c r="K36" s="34"/>
      <c r="N36" s="42"/>
      <c r="O36" s="42" t="s">
        <v>18</v>
      </c>
      <c r="P36" s="141" t="s">
        <v>74</v>
      </c>
      <c r="Q36" s="43">
        <v>2</v>
      </c>
      <c r="R36" s="20"/>
      <c r="T36" s="116"/>
      <c r="V36" s="20"/>
      <c r="W36" s="20"/>
    </row>
    <row r="37" spans="1:23" ht="14.25" customHeight="1">
      <c r="A37" s="15"/>
      <c r="B37" s="106"/>
      <c r="C37" s="330"/>
      <c r="D37" s="325"/>
      <c r="E37" s="114">
        <v>0.46527777777777773</v>
      </c>
      <c r="F37" s="95" t="str">
        <f>K19</f>
        <v>吉野クラブ</v>
      </c>
      <c r="G37" s="131" t="s">
        <v>5</v>
      </c>
      <c r="H37" s="95" t="str">
        <f>K68</f>
        <v>FC徳島KENTO`S</v>
      </c>
      <c r="I37" s="33"/>
      <c r="J37" s="146" t="str">
        <f>H38</f>
        <v>N.J</v>
      </c>
      <c r="K37" s="34"/>
      <c r="N37" s="42"/>
      <c r="O37" s="42" t="s">
        <v>125</v>
      </c>
      <c r="P37" s="141" t="s">
        <v>75</v>
      </c>
      <c r="Q37" s="43">
        <v>7</v>
      </c>
      <c r="R37" s="20"/>
      <c r="T37" s="117"/>
      <c r="U37" s="120"/>
      <c r="V37" s="20"/>
      <c r="W37" s="20"/>
    </row>
    <row r="38" spans="1:23" ht="14.25" customHeight="1">
      <c r="A38" s="15"/>
      <c r="B38" s="319">
        <v>44087</v>
      </c>
      <c r="C38" s="330"/>
      <c r="D38" s="325"/>
      <c r="E38" s="114">
        <v>0.54166666666666663</v>
      </c>
      <c r="F38" s="95" t="str">
        <f>K74</f>
        <v>FC蔵本</v>
      </c>
      <c r="G38" s="131" t="s">
        <v>5</v>
      </c>
      <c r="H38" s="95" t="str">
        <f>K13</f>
        <v>N.J</v>
      </c>
      <c r="I38" s="33"/>
      <c r="J38" s="147" t="str">
        <f>H39</f>
        <v>徳島大学サッカー部</v>
      </c>
      <c r="K38" s="129" t="s">
        <v>53</v>
      </c>
      <c r="N38" s="42"/>
      <c r="O38" s="144" t="s">
        <v>68</v>
      </c>
      <c r="P38" s="141" t="s">
        <v>124</v>
      </c>
      <c r="Q38" s="43">
        <v>8</v>
      </c>
      <c r="R38" s="20"/>
      <c r="T38" s="116"/>
      <c r="V38" s="20"/>
      <c r="W38" s="20"/>
    </row>
    <row r="39" spans="1:23" ht="14.25" customHeight="1">
      <c r="A39" s="15"/>
      <c r="B39" s="319"/>
      <c r="C39" s="330"/>
      <c r="D39" s="325"/>
      <c r="E39" s="114">
        <v>0.61805555555555558</v>
      </c>
      <c r="F39" s="124" t="str">
        <f>K50</f>
        <v>ＦＣ暁</v>
      </c>
      <c r="G39" s="133" t="s">
        <v>5</v>
      </c>
      <c r="H39" s="124" t="str">
        <f>K38</f>
        <v>徳島大学サッカー部</v>
      </c>
      <c r="I39" s="39"/>
      <c r="J39" s="146" t="str">
        <f>H40</f>
        <v>F.C.UNITY</v>
      </c>
      <c r="K39" s="34" t="s">
        <v>129</v>
      </c>
      <c r="N39" s="42"/>
      <c r="O39" s="42" t="s">
        <v>20</v>
      </c>
      <c r="P39" s="141" t="s">
        <v>77</v>
      </c>
      <c r="Q39" s="43">
        <v>3</v>
      </c>
      <c r="R39" s="20"/>
      <c r="T39" s="116"/>
      <c r="V39" s="20"/>
      <c r="W39" s="20"/>
    </row>
    <row r="40" spans="1:23" ht="14.25" customHeight="1">
      <c r="A40" s="15"/>
      <c r="B40" s="107"/>
      <c r="C40" s="330"/>
      <c r="D40" s="325"/>
      <c r="E40" s="114">
        <v>0.69444444444444453</v>
      </c>
      <c r="F40" s="95" t="str">
        <f>K25</f>
        <v>蹴友会</v>
      </c>
      <c r="G40" s="131" t="s">
        <v>5</v>
      </c>
      <c r="H40" s="95" t="str">
        <f>K32</f>
        <v>F.C.UNITY</v>
      </c>
      <c r="I40" s="49"/>
      <c r="J40" s="132" t="str">
        <f>H41</f>
        <v>徳大医学部サッカー部</v>
      </c>
      <c r="K40" s="34"/>
      <c r="M40" s="36"/>
      <c r="N40" s="42"/>
      <c r="O40" s="6" t="s">
        <v>78</v>
      </c>
      <c r="P40" s="141" t="s">
        <v>79</v>
      </c>
      <c r="Q40" s="43">
        <v>10</v>
      </c>
      <c r="R40" s="20"/>
      <c r="T40" s="116"/>
      <c r="V40" s="20"/>
      <c r="W40" s="20"/>
    </row>
    <row r="41" spans="1:23" ht="14.25" customHeight="1">
      <c r="A41" s="15"/>
      <c r="B41" s="107"/>
      <c r="C41" s="331"/>
      <c r="D41" s="326"/>
      <c r="E41" s="115">
        <v>0.77083333333333337</v>
      </c>
      <c r="F41" s="123" t="str">
        <f>K62</f>
        <v>ＦＣ ＮARUTO</v>
      </c>
      <c r="G41" s="134" t="s">
        <v>5</v>
      </c>
      <c r="H41" s="123" t="str">
        <f>K44</f>
        <v>徳大医学部サッカー部</v>
      </c>
      <c r="I41" s="112" t="s">
        <v>19</v>
      </c>
      <c r="J41" s="135" t="str">
        <f>F40</f>
        <v>蹴友会</v>
      </c>
      <c r="K41" s="41"/>
      <c r="M41" s="36"/>
      <c r="N41" s="38"/>
      <c r="O41" s="6" t="s">
        <v>69</v>
      </c>
      <c r="P41" s="141" t="s">
        <v>80</v>
      </c>
      <c r="Q41" s="43">
        <v>5</v>
      </c>
      <c r="R41" s="20"/>
      <c r="T41" s="116"/>
      <c r="V41" s="20"/>
      <c r="W41" s="20"/>
    </row>
    <row r="42" spans="1:23" ht="14.25" customHeight="1">
      <c r="A42" s="15"/>
      <c r="B42" s="105">
        <f>B36+1</f>
        <v>7</v>
      </c>
      <c r="C42" s="316" t="s">
        <v>21</v>
      </c>
      <c r="D42" s="324" t="str">
        <f>J42</f>
        <v>イエローモンキーズ</v>
      </c>
      <c r="E42" s="113">
        <v>0.3888888888888889</v>
      </c>
      <c r="F42" s="95" t="str">
        <f>K68</f>
        <v>FC徳島KENTO`S</v>
      </c>
      <c r="G42" s="131" t="s">
        <v>5</v>
      </c>
      <c r="H42" s="95" t="str">
        <f>K32</f>
        <v>F.C.UNITY</v>
      </c>
      <c r="I42" s="30"/>
      <c r="J42" s="145" t="str">
        <f>H43</f>
        <v>イエローモンキーズ</v>
      </c>
      <c r="K42" s="10"/>
      <c r="M42" s="36"/>
      <c r="N42" s="38"/>
      <c r="O42" s="6" t="s">
        <v>50</v>
      </c>
      <c r="P42" s="141" t="s">
        <v>81</v>
      </c>
      <c r="Q42" s="43">
        <v>9</v>
      </c>
      <c r="R42" s="20"/>
      <c r="T42" s="116"/>
      <c r="V42" s="20"/>
      <c r="W42" s="20"/>
    </row>
    <row r="43" spans="1:23" ht="14.25" customHeight="1">
      <c r="A43" s="15"/>
      <c r="B43" s="106"/>
      <c r="C43" s="330"/>
      <c r="D43" s="325"/>
      <c r="E43" s="114">
        <v>0.46527777777777773</v>
      </c>
      <c r="F43" s="95" t="str">
        <f>K25</f>
        <v>蹴友会</v>
      </c>
      <c r="G43" s="131" t="s">
        <v>5</v>
      </c>
      <c r="H43" s="95" t="str">
        <f>K7</f>
        <v>イエローモンキーズ</v>
      </c>
      <c r="I43" s="33"/>
      <c r="J43" s="146" t="str">
        <f>H44</f>
        <v>ＦＣ ＮARUTO</v>
      </c>
      <c r="K43" s="34"/>
      <c r="N43" s="38"/>
      <c r="O43" s="6" t="s">
        <v>70</v>
      </c>
      <c r="P43" s="141" t="s">
        <v>82</v>
      </c>
      <c r="Q43" s="43">
        <v>11</v>
      </c>
      <c r="R43" s="20"/>
      <c r="T43" s="116"/>
      <c r="U43" s="119"/>
      <c r="V43" s="20"/>
      <c r="W43" s="20"/>
    </row>
    <row r="44" spans="1:23" ht="14.25" customHeight="1">
      <c r="A44" s="15"/>
      <c r="B44" s="319">
        <v>44115</v>
      </c>
      <c r="C44" s="330"/>
      <c r="D44" s="325"/>
      <c r="E44" s="114">
        <v>0.54166666666666663</v>
      </c>
      <c r="F44" s="95" t="str">
        <f>K74</f>
        <v>FC蔵本</v>
      </c>
      <c r="G44" s="131" t="s">
        <v>5</v>
      </c>
      <c r="H44" s="95" t="str">
        <f>K62</f>
        <v>ＦＣ ＮARUTO</v>
      </c>
      <c r="I44" s="49"/>
      <c r="J44" s="147" t="str">
        <f>H45</f>
        <v>徳島大学サッカー部</v>
      </c>
      <c r="K44" s="125" t="s">
        <v>55</v>
      </c>
      <c r="N44" s="38"/>
      <c r="O44" s="6" t="s">
        <v>71</v>
      </c>
      <c r="P44" s="141" t="s">
        <v>83</v>
      </c>
      <c r="Q44" s="43">
        <v>12</v>
      </c>
      <c r="R44" s="20"/>
      <c r="T44" s="116"/>
      <c r="U44" s="89"/>
      <c r="V44" s="20"/>
      <c r="W44" s="20"/>
    </row>
    <row r="45" spans="1:23" ht="14.25" customHeight="1">
      <c r="A45" s="15"/>
      <c r="B45" s="319"/>
      <c r="C45" s="330"/>
      <c r="D45" s="325"/>
      <c r="E45" s="114">
        <v>0.61805555555555558</v>
      </c>
      <c r="F45" s="124" t="str">
        <f>K19</f>
        <v>吉野クラブ</v>
      </c>
      <c r="G45" s="133" t="s">
        <v>5</v>
      </c>
      <c r="H45" s="124" t="str">
        <f>K38</f>
        <v>徳島大学サッカー部</v>
      </c>
      <c r="I45" s="39"/>
      <c r="J45" s="146" t="str">
        <f>H46</f>
        <v>ＦＣ暁</v>
      </c>
      <c r="K45" s="34" t="s">
        <v>64</v>
      </c>
      <c r="N45" s="38"/>
      <c r="O45" s="40"/>
      <c r="P45" s="43"/>
      <c r="Q45" s="32"/>
      <c r="R45" s="20"/>
      <c r="T45" s="116"/>
      <c r="V45" s="20"/>
      <c r="W45" s="20"/>
    </row>
    <row r="46" spans="1:23" ht="14.25" customHeight="1">
      <c r="A46" s="15"/>
      <c r="B46" s="107"/>
      <c r="C46" s="330"/>
      <c r="D46" s="325"/>
      <c r="E46" s="114">
        <v>0.69444444444444453</v>
      </c>
      <c r="F46" s="124" t="str">
        <f>K56</f>
        <v>FC　Aguilas</v>
      </c>
      <c r="G46" s="131" t="s">
        <v>5</v>
      </c>
      <c r="H46" s="95" t="str">
        <f>K50</f>
        <v>ＦＣ暁</v>
      </c>
      <c r="I46" s="33"/>
      <c r="J46" s="132" t="str">
        <f>H47</f>
        <v>徳大医学部サッカー部</v>
      </c>
      <c r="K46" s="34"/>
      <c r="M46" s="36"/>
      <c r="N46" s="38"/>
      <c r="O46" s="40"/>
      <c r="P46" s="43"/>
      <c r="Q46" s="32"/>
      <c r="R46" s="20"/>
      <c r="T46" s="116"/>
      <c r="V46" s="20"/>
      <c r="W46" s="20"/>
    </row>
    <row r="47" spans="1:23" ht="14.25" customHeight="1">
      <c r="A47" s="15"/>
      <c r="B47" s="122"/>
      <c r="C47" s="331"/>
      <c r="D47" s="326"/>
      <c r="E47" s="115">
        <v>0.77083333333333337</v>
      </c>
      <c r="F47" s="123" t="str">
        <f>K13</f>
        <v>N.J</v>
      </c>
      <c r="G47" s="134" t="s">
        <v>5</v>
      </c>
      <c r="H47" s="123" t="str">
        <f>K44</f>
        <v>徳大医学部サッカー部</v>
      </c>
      <c r="I47" s="35" t="s">
        <v>19</v>
      </c>
      <c r="J47" s="135" t="str">
        <f>F46</f>
        <v>FC　Aguilas</v>
      </c>
      <c r="K47" s="41"/>
      <c r="M47" s="36"/>
      <c r="N47" s="38"/>
      <c r="O47" s="40"/>
      <c r="P47" s="43"/>
      <c r="Q47" s="32"/>
      <c r="R47" s="20"/>
      <c r="T47" s="116"/>
      <c r="V47" s="20"/>
      <c r="W47" s="20"/>
    </row>
    <row r="48" spans="1:23" ht="14.25" customHeight="1">
      <c r="A48" s="15"/>
      <c r="B48" s="105">
        <f>B42+1</f>
        <v>8</v>
      </c>
      <c r="C48" s="316" t="s">
        <v>21</v>
      </c>
      <c r="D48" s="324" t="str">
        <f>J48</f>
        <v>吉野クラブ</v>
      </c>
      <c r="E48" s="113">
        <v>0.3888888888888889</v>
      </c>
      <c r="F48" s="95" t="str">
        <f>K56</f>
        <v>FC　Aguilas</v>
      </c>
      <c r="G48" s="133" t="s">
        <v>5</v>
      </c>
      <c r="H48" s="95" t="str">
        <f>K44</f>
        <v>徳大医学部サッカー部</v>
      </c>
      <c r="I48" s="33"/>
      <c r="J48" s="145" t="str">
        <f>H49</f>
        <v>吉野クラブ</v>
      </c>
      <c r="K48" s="10"/>
      <c r="M48" s="36"/>
      <c r="N48" s="38"/>
      <c r="O48" s="40"/>
      <c r="P48" s="43"/>
      <c r="Q48" s="32"/>
      <c r="R48" s="20"/>
      <c r="T48" s="117"/>
      <c r="V48" s="20"/>
      <c r="W48" s="20"/>
    </row>
    <row r="49" spans="1:23" ht="14.25" customHeight="1">
      <c r="A49" s="15"/>
      <c r="B49" s="106"/>
      <c r="C49" s="317"/>
      <c r="D49" s="325"/>
      <c r="E49" s="114">
        <v>0.46527777777777773</v>
      </c>
      <c r="F49" s="95" t="str">
        <f>K7</f>
        <v>イエローモンキーズ</v>
      </c>
      <c r="G49" s="131" t="s">
        <v>5</v>
      </c>
      <c r="H49" s="95" t="str">
        <f>K19</f>
        <v>吉野クラブ</v>
      </c>
      <c r="I49" s="33"/>
      <c r="J49" s="146" t="str">
        <f>H50</f>
        <v>蹴友会</v>
      </c>
      <c r="K49" s="34"/>
      <c r="M49" s="36"/>
      <c r="N49" s="38"/>
      <c r="O49" s="129" t="s">
        <v>53</v>
      </c>
      <c r="P49" s="43"/>
      <c r="Q49" s="32"/>
      <c r="R49" s="20"/>
      <c r="T49" s="116"/>
      <c r="V49" s="20"/>
      <c r="W49" s="20"/>
    </row>
    <row r="50" spans="1:23" ht="14.25" customHeight="1">
      <c r="A50" s="15"/>
      <c r="B50" s="319">
        <v>44136</v>
      </c>
      <c r="C50" s="317"/>
      <c r="D50" s="325"/>
      <c r="E50" s="114">
        <v>0.54166666666666663</v>
      </c>
      <c r="F50" s="95" t="str">
        <f>K13</f>
        <v>N.J</v>
      </c>
      <c r="G50" s="131" t="s">
        <v>5</v>
      </c>
      <c r="H50" s="95" t="str">
        <f>K25</f>
        <v>蹴友会</v>
      </c>
      <c r="I50" s="33"/>
      <c r="J50" s="147" t="str">
        <f>H51</f>
        <v>FC蔵本</v>
      </c>
      <c r="K50" s="34" t="s">
        <v>57</v>
      </c>
      <c r="M50" s="36"/>
      <c r="N50" s="38"/>
      <c r="O50" s="34" t="s">
        <v>63</v>
      </c>
      <c r="P50" s="43"/>
      <c r="Q50" s="32"/>
      <c r="R50" s="20"/>
      <c r="T50" s="116"/>
      <c r="V50" s="20"/>
      <c r="W50" s="20"/>
    </row>
    <row r="51" spans="1:23" ht="14.25" customHeight="1">
      <c r="A51" s="15"/>
      <c r="B51" s="319"/>
      <c r="C51" s="317"/>
      <c r="D51" s="325"/>
      <c r="E51" s="114">
        <v>0.61805555555555558</v>
      </c>
      <c r="F51" s="124" t="str">
        <f>K68</f>
        <v>FC徳島KENTO`S</v>
      </c>
      <c r="G51" s="133" t="s">
        <v>5</v>
      </c>
      <c r="H51" s="124" t="str">
        <f>K74</f>
        <v>FC蔵本</v>
      </c>
      <c r="I51" s="39"/>
      <c r="J51" s="146" t="str">
        <f>H52</f>
        <v>ＦＣ暁</v>
      </c>
      <c r="K51" s="34" t="s">
        <v>60</v>
      </c>
      <c r="M51" s="36"/>
      <c r="N51" s="38"/>
      <c r="O51" s="40"/>
      <c r="P51" s="43"/>
      <c r="Q51" s="32"/>
      <c r="R51" s="20"/>
      <c r="T51" s="116"/>
      <c r="V51" s="20"/>
      <c r="W51" s="20"/>
    </row>
    <row r="52" spans="1:23" ht="14.25" customHeight="1">
      <c r="A52" s="15"/>
      <c r="B52" s="107"/>
      <c r="C52" s="317"/>
      <c r="D52" s="325"/>
      <c r="E52" s="114">
        <v>0.69444444444444453</v>
      </c>
      <c r="F52" s="95" t="str">
        <f>K62</f>
        <v>ＦＣ ＮARUTO</v>
      </c>
      <c r="G52" s="131" t="s">
        <v>5</v>
      </c>
      <c r="H52" s="95" t="str">
        <f>K50</f>
        <v>ＦＣ暁</v>
      </c>
      <c r="I52" s="49"/>
      <c r="J52" s="132" t="str">
        <f>H53</f>
        <v>F.C.UNITY</v>
      </c>
      <c r="K52" s="34"/>
      <c r="N52" s="38"/>
      <c r="O52" s="40"/>
      <c r="P52" s="43"/>
      <c r="Q52" s="32"/>
      <c r="R52" s="20"/>
      <c r="T52" s="116"/>
      <c r="V52" s="20"/>
      <c r="W52" s="20"/>
    </row>
    <row r="53" spans="1:23" ht="14.25" customHeight="1">
      <c r="A53" s="15"/>
      <c r="B53" s="107"/>
      <c r="C53" s="318"/>
      <c r="D53" s="326"/>
      <c r="E53" s="115">
        <v>0.77083333333333337</v>
      </c>
      <c r="F53" s="136" t="str">
        <f>K38</f>
        <v>徳島大学サッカー部</v>
      </c>
      <c r="G53" s="137" t="s">
        <v>5</v>
      </c>
      <c r="H53" s="136" t="str">
        <f>K32</f>
        <v>F.C.UNITY</v>
      </c>
      <c r="I53" s="112" t="s">
        <v>19</v>
      </c>
      <c r="J53" s="135" t="str">
        <f>F52</f>
        <v>ＦＣ ＮARUTO</v>
      </c>
      <c r="K53" s="41"/>
      <c r="M53" s="36"/>
      <c r="N53" s="38"/>
      <c r="O53" s="40"/>
      <c r="P53" s="43"/>
      <c r="Q53" s="32"/>
      <c r="R53" s="20"/>
      <c r="T53" s="116"/>
      <c r="V53" s="20"/>
      <c r="W53" s="20"/>
    </row>
    <row r="54" spans="1:23" ht="14.25" customHeight="1">
      <c r="A54" s="15"/>
      <c r="B54" s="105">
        <f>B48+1</f>
        <v>9</v>
      </c>
      <c r="C54" s="316" t="s">
        <v>21</v>
      </c>
      <c r="D54" s="324" t="str">
        <f>J54</f>
        <v>徳島大学サッカー部</v>
      </c>
      <c r="E54" s="113">
        <v>0.3888888888888889</v>
      </c>
      <c r="F54" s="94" t="str">
        <f>K62</f>
        <v>ＦＣ ＮARUTO</v>
      </c>
      <c r="G54" s="133" t="s">
        <v>5</v>
      </c>
      <c r="H54" s="94" t="str">
        <f>K68</f>
        <v>FC徳島KENTO`S</v>
      </c>
      <c r="I54" s="33"/>
      <c r="J54" s="145" t="str">
        <f>H55</f>
        <v>徳島大学サッカー部</v>
      </c>
      <c r="K54" s="34"/>
      <c r="M54" s="36"/>
      <c r="N54" s="38"/>
      <c r="O54" s="40"/>
      <c r="P54" s="43"/>
      <c r="Q54" s="32"/>
      <c r="R54" s="20"/>
      <c r="T54" s="117"/>
      <c r="V54" s="20"/>
      <c r="W54" s="20"/>
    </row>
    <row r="55" spans="1:23" ht="14.25" customHeight="1">
      <c r="A55" s="15"/>
      <c r="B55" s="106"/>
      <c r="C55" s="317"/>
      <c r="D55" s="325"/>
      <c r="E55" s="114">
        <v>0.46527777777777773</v>
      </c>
      <c r="F55" s="95" t="str">
        <f>K25</f>
        <v>蹴友会</v>
      </c>
      <c r="G55" s="131" t="s">
        <v>5</v>
      </c>
      <c r="H55" s="95" t="str">
        <f>K38</f>
        <v>徳島大学サッカー部</v>
      </c>
      <c r="I55" s="33"/>
      <c r="J55" s="146" t="str">
        <f>H56</f>
        <v>吉野クラブ</v>
      </c>
      <c r="K55" s="34"/>
      <c r="M55" s="36"/>
      <c r="N55" s="38"/>
      <c r="O55" s="40"/>
      <c r="P55" s="43"/>
      <c r="Q55" s="32"/>
      <c r="R55" s="20"/>
      <c r="T55" s="116"/>
      <c r="V55" s="20"/>
      <c r="W55" s="20"/>
    </row>
    <row r="56" spans="1:23" ht="14.25" customHeight="1">
      <c r="A56" s="15"/>
      <c r="B56" s="319">
        <v>44143</v>
      </c>
      <c r="C56" s="317"/>
      <c r="D56" s="325"/>
      <c r="E56" s="114">
        <v>0.54166666666666663</v>
      </c>
      <c r="F56" s="95" t="str">
        <f>K56</f>
        <v>FC　Aguilas</v>
      </c>
      <c r="G56" s="131" t="s">
        <v>5</v>
      </c>
      <c r="H56" s="95" t="str">
        <f>K19</f>
        <v>吉野クラブ</v>
      </c>
      <c r="I56" s="33"/>
      <c r="J56" s="147" t="str">
        <f>H57</f>
        <v>N.J</v>
      </c>
      <c r="K56" s="34" t="s">
        <v>88</v>
      </c>
      <c r="M56" s="36"/>
      <c r="N56" s="38"/>
      <c r="O56" s="40"/>
      <c r="P56" s="43"/>
      <c r="Q56" s="32"/>
      <c r="R56" s="20"/>
      <c r="T56" s="116"/>
      <c r="V56" s="20"/>
      <c r="W56" s="20"/>
    </row>
    <row r="57" spans="1:23" ht="14.25" customHeight="1">
      <c r="A57" s="15"/>
      <c r="B57" s="319"/>
      <c r="C57" s="317"/>
      <c r="D57" s="325"/>
      <c r="E57" s="114">
        <v>0.61805555555555558</v>
      </c>
      <c r="F57" s="124" t="str">
        <f>K32</f>
        <v>F.C.UNITY</v>
      </c>
      <c r="G57" s="133" t="s">
        <v>5</v>
      </c>
      <c r="H57" s="124" t="str">
        <f>K13</f>
        <v>N.J</v>
      </c>
      <c r="I57" s="39"/>
      <c r="J57" s="146" t="str">
        <f>H58</f>
        <v>イエローモンキーズ</v>
      </c>
      <c r="K57" s="34" t="s">
        <v>128</v>
      </c>
      <c r="M57" s="36"/>
      <c r="N57" s="38"/>
      <c r="O57" s="40"/>
      <c r="P57" s="40"/>
      <c r="Q57" s="43"/>
      <c r="R57" s="32"/>
      <c r="T57" s="20"/>
      <c r="U57" s="116"/>
      <c r="W57" s="20"/>
    </row>
    <row r="58" spans="1:23" ht="14.25" customHeight="1">
      <c r="A58" s="15"/>
      <c r="B58" s="107"/>
      <c r="C58" s="317"/>
      <c r="D58" s="325"/>
      <c r="E58" s="114">
        <v>0.69444444444444453</v>
      </c>
      <c r="F58" s="124" t="str">
        <f>K44</f>
        <v>徳大医学部サッカー部</v>
      </c>
      <c r="G58" s="131" t="s">
        <v>5</v>
      </c>
      <c r="H58" s="95" t="str">
        <f>K7</f>
        <v>イエローモンキーズ</v>
      </c>
      <c r="I58" s="33"/>
      <c r="J58" s="132" t="str">
        <f>H59</f>
        <v>ＦＣ暁</v>
      </c>
      <c r="K58" s="7"/>
      <c r="M58" s="36"/>
      <c r="N58" s="38"/>
      <c r="O58" s="40"/>
      <c r="P58" s="40"/>
      <c r="Q58" s="43"/>
      <c r="R58" s="32"/>
      <c r="T58" s="20"/>
      <c r="U58" s="116"/>
      <c r="W58" s="20"/>
    </row>
    <row r="59" spans="1:23" ht="14.25" customHeight="1">
      <c r="A59" s="15"/>
      <c r="B59" s="107"/>
      <c r="C59" s="318"/>
      <c r="D59" s="326"/>
      <c r="E59" s="115">
        <v>0.77083333333333337</v>
      </c>
      <c r="F59" s="123" t="str">
        <f>K74</f>
        <v>FC蔵本</v>
      </c>
      <c r="G59" s="134" t="s">
        <v>5</v>
      </c>
      <c r="H59" s="123" t="str">
        <f>K50</f>
        <v>ＦＣ暁</v>
      </c>
      <c r="I59" s="35" t="s">
        <v>19</v>
      </c>
      <c r="J59" s="135" t="str">
        <f>F58</f>
        <v>徳大医学部サッカー部</v>
      </c>
      <c r="K59" s="8"/>
      <c r="M59" s="36"/>
      <c r="N59" s="38"/>
      <c r="O59" s="142" t="s">
        <v>65</v>
      </c>
      <c r="P59" s="141"/>
      <c r="Q59" s="40" t="s">
        <v>72</v>
      </c>
      <c r="R59" s="43">
        <v>1</v>
      </c>
      <c r="T59" s="20"/>
      <c r="U59" s="116"/>
      <c r="W59" s="20"/>
    </row>
    <row r="60" spans="1:23" ht="14.25" customHeight="1">
      <c r="A60" s="15"/>
      <c r="B60" s="105">
        <f>B54+1</f>
        <v>10</v>
      </c>
      <c r="C60" s="316" t="s">
        <v>21</v>
      </c>
      <c r="D60" s="324" t="str">
        <f>J60</f>
        <v>蹴友会</v>
      </c>
      <c r="E60" s="113">
        <v>0.3888888888888889</v>
      </c>
      <c r="F60" s="95" t="str">
        <f>K19</f>
        <v>吉野クラブ</v>
      </c>
      <c r="G60" s="131" t="s">
        <v>5</v>
      </c>
      <c r="H60" s="95" t="str">
        <f>K32</f>
        <v>F.C.UNITY</v>
      </c>
      <c r="I60" s="33"/>
      <c r="J60" s="145" t="str">
        <f>H61</f>
        <v>蹴友会</v>
      </c>
      <c r="K60" s="10"/>
      <c r="M60" s="36"/>
      <c r="N60" s="38"/>
      <c r="O60" s="142" t="s">
        <v>66</v>
      </c>
      <c r="P60" s="141"/>
      <c r="Q60" s="40" t="s">
        <v>73</v>
      </c>
      <c r="R60" s="43">
        <v>6</v>
      </c>
      <c r="T60" s="20"/>
      <c r="U60" s="116"/>
      <c r="V60" s="71"/>
      <c r="W60" s="20"/>
    </row>
    <row r="61" spans="1:23" ht="14.25" customHeight="1">
      <c r="A61" s="15"/>
      <c r="B61" s="106"/>
      <c r="C61" s="317"/>
      <c r="D61" s="325"/>
      <c r="E61" s="114">
        <v>0.46527777777777773</v>
      </c>
      <c r="F61" s="124" t="str">
        <f>K50</f>
        <v>ＦＣ暁</v>
      </c>
      <c r="G61" s="131" t="s">
        <v>5</v>
      </c>
      <c r="H61" s="124" t="str">
        <f>K25</f>
        <v>蹴友会</v>
      </c>
      <c r="I61" s="39"/>
      <c r="J61" s="146" t="str">
        <f>H62</f>
        <v>イエローモンキーズ</v>
      </c>
      <c r="K61" s="34"/>
      <c r="M61" s="36"/>
      <c r="N61" s="38"/>
      <c r="O61" s="42" t="s">
        <v>67</v>
      </c>
      <c r="P61" s="141"/>
      <c r="Q61" s="40" t="s">
        <v>84</v>
      </c>
      <c r="R61" s="43">
        <v>4</v>
      </c>
      <c r="T61" s="20"/>
      <c r="U61" s="116"/>
      <c r="W61" s="20"/>
    </row>
    <row r="62" spans="1:23" ht="14.25" customHeight="1">
      <c r="A62" s="15"/>
      <c r="B62" s="319">
        <v>44157</v>
      </c>
      <c r="C62" s="317"/>
      <c r="D62" s="325"/>
      <c r="E62" s="114">
        <v>0.54166666666666663</v>
      </c>
      <c r="F62" s="95" t="str">
        <f>K74</f>
        <v>FC蔵本</v>
      </c>
      <c r="G62" s="131" t="s">
        <v>5</v>
      </c>
      <c r="H62" s="124" t="str">
        <f>K7</f>
        <v>イエローモンキーズ</v>
      </c>
      <c r="I62" s="33"/>
      <c r="J62" s="147" t="str">
        <f>H63</f>
        <v>ＦＣ ＮARUTO</v>
      </c>
      <c r="K62" s="34" t="s">
        <v>51</v>
      </c>
      <c r="M62" s="36"/>
      <c r="N62" s="38"/>
      <c r="O62" s="42" t="s">
        <v>18</v>
      </c>
      <c r="P62" s="142"/>
      <c r="Q62" s="141" t="s">
        <v>74</v>
      </c>
      <c r="R62" s="43">
        <v>2</v>
      </c>
      <c r="T62" s="20"/>
      <c r="U62" s="116"/>
      <c r="W62" s="20"/>
    </row>
    <row r="63" spans="1:23" ht="14.25" customHeight="1">
      <c r="A63" s="15"/>
      <c r="B63" s="319"/>
      <c r="C63" s="317"/>
      <c r="D63" s="325"/>
      <c r="E63" s="114">
        <v>0.61805555555555558</v>
      </c>
      <c r="F63" s="95" t="str">
        <f>K13</f>
        <v>N.J</v>
      </c>
      <c r="G63" s="131" t="s">
        <v>5</v>
      </c>
      <c r="H63" s="95" t="str">
        <f>K62</f>
        <v>ＦＣ ＮARUTO</v>
      </c>
      <c r="I63" s="33"/>
      <c r="J63" s="146" t="str">
        <f>H64</f>
        <v>徳大医学部サッカー部</v>
      </c>
      <c r="K63" s="34" t="s">
        <v>7</v>
      </c>
      <c r="M63" s="36"/>
      <c r="N63" s="38"/>
      <c r="O63" s="42" t="s">
        <v>37</v>
      </c>
      <c r="P63" s="142"/>
      <c r="Q63" s="141" t="s">
        <v>75</v>
      </c>
      <c r="R63" s="43">
        <v>7</v>
      </c>
      <c r="T63" s="20"/>
      <c r="U63" s="116"/>
      <c r="W63" s="20"/>
    </row>
    <row r="64" spans="1:23" ht="14.25" customHeight="1">
      <c r="A64" s="15"/>
      <c r="B64" s="107"/>
      <c r="C64" s="317"/>
      <c r="D64" s="325"/>
      <c r="E64" s="114">
        <v>0.69444444444444453</v>
      </c>
      <c r="F64" s="95" t="str">
        <f>K68</f>
        <v>FC徳島KENTO`S</v>
      </c>
      <c r="G64" s="131" t="s">
        <v>5</v>
      </c>
      <c r="H64" s="95" t="str">
        <f>K44</f>
        <v>徳大医学部サッカー部</v>
      </c>
      <c r="I64" s="33"/>
      <c r="J64" s="132" t="str">
        <f>H65</f>
        <v>徳島大学サッカー部</v>
      </c>
      <c r="K64" s="34"/>
      <c r="M64" s="36"/>
      <c r="N64" s="38"/>
      <c r="O64" s="144" t="s">
        <v>68</v>
      </c>
      <c r="P64" s="141"/>
      <c r="Q64" s="141" t="s">
        <v>76</v>
      </c>
      <c r="R64" s="43">
        <v>8</v>
      </c>
      <c r="S64" s="51"/>
      <c r="T64" s="20"/>
      <c r="U64" s="116"/>
      <c r="W64" s="20"/>
    </row>
    <row r="65" spans="1:23" ht="14.25" customHeight="1">
      <c r="A65" s="15"/>
      <c r="B65" s="107"/>
      <c r="C65" s="318"/>
      <c r="D65" s="326"/>
      <c r="E65" s="115">
        <v>0.77083333333333337</v>
      </c>
      <c r="F65" s="123" t="str">
        <f>K56</f>
        <v>FC　Aguilas</v>
      </c>
      <c r="G65" s="134" t="s">
        <v>5</v>
      </c>
      <c r="H65" s="123" t="str">
        <f>K38</f>
        <v>徳島大学サッカー部</v>
      </c>
      <c r="I65" s="35" t="s">
        <v>19</v>
      </c>
      <c r="J65" s="135" t="str">
        <f>F64</f>
        <v>FC徳島KENTO`S</v>
      </c>
      <c r="K65" s="41"/>
      <c r="M65" s="36"/>
      <c r="N65" s="38"/>
      <c r="O65" s="42" t="s">
        <v>20</v>
      </c>
      <c r="P65" s="141"/>
      <c r="Q65" s="141" t="s">
        <v>77</v>
      </c>
      <c r="R65" s="43">
        <v>3</v>
      </c>
      <c r="T65" s="20"/>
      <c r="U65" s="116"/>
      <c r="W65" s="20"/>
    </row>
    <row r="66" spans="1:23" ht="14.25" customHeight="1">
      <c r="A66" s="15"/>
      <c r="B66" s="105">
        <f>B60+1</f>
        <v>11</v>
      </c>
      <c r="C66" s="316" t="s">
        <v>21</v>
      </c>
      <c r="D66" s="324" t="str">
        <f>J66</f>
        <v>FC蔵本</v>
      </c>
      <c r="E66" s="113">
        <v>0.3888888888888889</v>
      </c>
      <c r="F66" s="94" t="str">
        <f>K44</f>
        <v>徳大医学部サッカー部</v>
      </c>
      <c r="G66" s="133" t="s">
        <v>5</v>
      </c>
      <c r="H66" s="94" t="str">
        <f>K38</f>
        <v>徳島大学サッカー部</v>
      </c>
      <c r="I66" s="30"/>
      <c r="J66" s="145" t="str">
        <f>H67</f>
        <v>FC蔵本</v>
      </c>
      <c r="K66" s="34"/>
      <c r="M66" s="36"/>
      <c r="N66" s="38"/>
      <c r="O66" s="6" t="s">
        <v>78</v>
      </c>
      <c r="P66" s="142"/>
      <c r="Q66" s="141" t="s">
        <v>79</v>
      </c>
      <c r="R66" s="43">
        <v>10</v>
      </c>
      <c r="T66" s="20"/>
      <c r="U66" s="116"/>
      <c r="W66" s="20"/>
    </row>
    <row r="67" spans="1:23" ht="14.25" customHeight="1">
      <c r="A67" s="15"/>
      <c r="B67" s="106"/>
      <c r="C67" s="317"/>
      <c r="D67" s="325"/>
      <c r="E67" s="114">
        <v>0.46527777777777773</v>
      </c>
      <c r="F67" s="95" t="str">
        <f>K25</f>
        <v>蹴友会</v>
      </c>
      <c r="G67" s="131" t="s">
        <v>5</v>
      </c>
      <c r="H67" s="95" t="str">
        <f>K74</f>
        <v>FC蔵本</v>
      </c>
      <c r="I67" s="33"/>
      <c r="J67" s="146" t="str">
        <f>H68</f>
        <v>FC徳島KENTO`S</v>
      </c>
      <c r="K67" s="34"/>
      <c r="M67" s="36"/>
      <c r="N67" s="38"/>
      <c r="O67" s="6" t="s">
        <v>69</v>
      </c>
      <c r="P67" s="142"/>
      <c r="Q67" s="141" t="s">
        <v>80</v>
      </c>
      <c r="R67" s="43">
        <v>5</v>
      </c>
      <c r="T67" s="20"/>
      <c r="U67" s="116"/>
      <c r="W67" s="20"/>
    </row>
    <row r="68" spans="1:23" ht="14.25" customHeight="1">
      <c r="A68" s="15"/>
      <c r="B68" s="319">
        <v>44164</v>
      </c>
      <c r="C68" s="317"/>
      <c r="D68" s="325"/>
      <c r="E68" s="114">
        <v>0.54166666666666663</v>
      </c>
      <c r="F68" s="95" t="str">
        <f>K50</f>
        <v>ＦＣ暁</v>
      </c>
      <c r="G68" s="131" t="s">
        <v>5</v>
      </c>
      <c r="H68" s="95" t="str">
        <f>K68</f>
        <v>FC徳島KENTO`S</v>
      </c>
      <c r="I68" s="33"/>
      <c r="J68" s="147" t="str">
        <f>H69</f>
        <v>F.C.UNITY</v>
      </c>
      <c r="K68" s="129" t="s">
        <v>130</v>
      </c>
      <c r="M68" s="36"/>
      <c r="N68" s="38"/>
      <c r="O68" s="6" t="s">
        <v>50</v>
      </c>
      <c r="P68" s="6"/>
      <c r="Q68" s="141" t="s">
        <v>81</v>
      </c>
      <c r="R68" s="43">
        <v>9</v>
      </c>
      <c r="T68" s="20"/>
      <c r="U68" s="116"/>
      <c r="W68" s="20"/>
    </row>
    <row r="69" spans="1:23" ht="14.25" customHeight="1">
      <c r="A69" s="15"/>
      <c r="B69" s="319"/>
      <c r="C69" s="317"/>
      <c r="D69" s="325"/>
      <c r="E69" s="114">
        <v>0.61805555555555558</v>
      </c>
      <c r="F69" s="124" t="str">
        <f>K56</f>
        <v>FC　Aguilas</v>
      </c>
      <c r="G69" s="133" t="s">
        <v>5</v>
      </c>
      <c r="H69" s="95" t="str">
        <f>K32</f>
        <v>F.C.UNITY</v>
      </c>
      <c r="I69" s="39"/>
      <c r="J69" s="146" t="str">
        <f>H70</f>
        <v>ＦＣ ＮARUTO</v>
      </c>
      <c r="K69" s="34" t="s">
        <v>131</v>
      </c>
      <c r="M69" s="36"/>
      <c r="N69" s="38"/>
      <c r="O69" s="6" t="s">
        <v>70</v>
      </c>
      <c r="P69" s="142"/>
      <c r="Q69" s="141" t="s">
        <v>82</v>
      </c>
      <c r="R69" s="43">
        <v>11</v>
      </c>
      <c r="T69" s="20"/>
      <c r="U69" s="117"/>
      <c r="W69" s="20"/>
    </row>
    <row r="70" spans="1:23" ht="14.25" customHeight="1">
      <c r="A70" s="15"/>
      <c r="B70" s="107"/>
      <c r="C70" s="317"/>
      <c r="D70" s="325"/>
      <c r="E70" s="114">
        <v>0.69444444444444453</v>
      </c>
      <c r="F70" s="95" t="str">
        <f>K7</f>
        <v>イエローモンキーズ</v>
      </c>
      <c r="G70" s="131" t="s">
        <v>5</v>
      </c>
      <c r="H70" s="95" t="str">
        <f>K62</f>
        <v>ＦＣ ＮARUTO</v>
      </c>
      <c r="I70" s="33"/>
      <c r="J70" s="132" t="str">
        <f>H71</f>
        <v>N.J</v>
      </c>
      <c r="K70" s="34"/>
      <c r="M70" s="36"/>
      <c r="N70" s="38"/>
      <c r="O70" s="6" t="s">
        <v>71</v>
      </c>
      <c r="P70" s="142"/>
      <c r="Q70" s="141" t="s">
        <v>83</v>
      </c>
      <c r="R70" s="43">
        <v>12</v>
      </c>
      <c r="T70" s="20"/>
      <c r="U70" s="117"/>
      <c r="W70" s="20"/>
    </row>
    <row r="71" spans="1:23" ht="14.25" customHeight="1">
      <c r="A71" s="15"/>
      <c r="B71" s="107"/>
      <c r="C71" s="318"/>
      <c r="D71" s="326"/>
      <c r="E71" s="115">
        <v>0.77083333333333337</v>
      </c>
      <c r="F71" s="123" t="str">
        <f>K19</f>
        <v>吉野クラブ</v>
      </c>
      <c r="G71" s="131" t="s">
        <v>5</v>
      </c>
      <c r="H71" s="123" t="str">
        <f>K13</f>
        <v>N.J</v>
      </c>
      <c r="I71" s="35" t="s">
        <v>19</v>
      </c>
      <c r="J71" s="135" t="str">
        <f>F70</f>
        <v>イエローモンキーズ</v>
      </c>
      <c r="K71" s="41"/>
      <c r="M71" s="36"/>
      <c r="N71" s="38"/>
      <c r="O71" s="40"/>
      <c r="P71" s="40"/>
      <c r="Q71" s="43"/>
      <c r="R71" s="32"/>
      <c r="T71" s="20"/>
      <c r="U71" s="117"/>
      <c r="V71" s="20"/>
      <c r="W71" s="20"/>
    </row>
    <row r="72" spans="1:23" ht="14.25" customHeight="1">
      <c r="A72" s="15"/>
      <c r="B72" s="52" t="s">
        <v>28</v>
      </c>
      <c r="C72" s="5"/>
      <c r="D72" s="3"/>
      <c r="E72" s="4"/>
      <c r="F72" s="97"/>
      <c r="G72" s="53"/>
      <c r="H72" s="70"/>
      <c r="I72" s="54"/>
      <c r="J72" s="79"/>
      <c r="K72" s="34"/>
      <c r="N72" s="38"/>
      <c r="O72" s="40"/>
      <c r="P72" s="40"/>
      <c r="Q72" s="43"/>
      <c r="R72" s="32"/>
      <c r="T72" s="20"/>
      <c r="U72" s="117"/>
      <c r="V72" s="20"/>
      <c r="W72" s="20"/>
    </row>
    <row r="73" spans="1:23" ht="14.25" customHeight="1">
      <c r="A73" s="15"/>
      <c r="B73" s="55" t="s">
        <v>29</v>
      </c>
      <c r="C73" s="13"/>
      <c r="D73" s="13"/>
      <c r="E73" s="13"/>
      <c r="F73" s="98"/>
      <c r="G73" s="13"/>
      <c r="H73" s="71"/>
      <c r="I73" s="13"/>
      <c r="J73" s="80"/>
      <c r="K73" s="34"/>
      <c r="N73" s="38"/>
      <c r="O73" s="40"/>
      <c r="P73" s="40"/>
      <c r="Q73" s="43"/>
      <c r="R73" s="32"/>
      <c r="U73" s="117"/>
      <c r="W73" s="71"/>
    </row>
    <row r="74" spans="1:23" ht="14.25" customHeight="1">
      <c r="A74" s="15"/>
      <c r="B74" s="56" t="s">
        <v>9</v>
      </c>
      <c r="C74" s="14"/>
      <c r="D74" s="14"/>
      <c r="E74" s="14"/>
      <c r="F74" s="99"/>
      <c r="G74" s="14"/>
      <c r="H74" s="72"/>
      <c r="I74" s="14"/>
      <c r="J74" s="81"/>
      <c r="K74" s="34" t="s">
        <v>132</v>
      </c>
      <c r="N74" s="38"/>
      <c r="O74" s="40"/>
      <c r="P74" s="40"/>
      <c r="Q74" s="43"/>
      <c r="R74" s="32"/>
      <c r="U74" s="117"/>
      <c r="W74" s="72"/>
    </row>
    <row r="75" spans="1:23" ht="14.25" customHeight="1">
      <c r="A75" s="15"/>
      <c r="B75" s="57" t="s">
        <v>30</v>
      </c>
      <c r="C75" s="58"/>
      <c r="D75" s="58"/>
      <c r="E75" s="58"/>
      <c r="F75" s="99"/>
      <c r="G75" s="58"/>
      <c r="H75" s="73"/>
      <c r="I75" s="58"/>
      <c r="J75" s="82"/>
      <c r="K75" s="34"/>
      <c r="N75" s="38"/>
      <c r="O75" s="40"/>
      <c r="P75" s="40"/>
      <c r="Q75" s="43"/>
      <c r="R75" s="32"/>
      <c r="U75" s="20"/>
      <c r="W75" s="73"/>
    </row>
    <row r="76" spans="1:23" ht="14.25" customHeight="1">
      <c r="A76" s="15"/>
      <c r="B76" s="59" t="s">
        <v>31</v>
      </c>
      <c r="C76" s="60"/>
      <c r="D76" s="60"/>
      <c r="E76" s="60"/>
      <c r="F76" s="100"/>
      <c r="G76" s="61"/>
      <c r="H76" s="74"/>
      <c r="I76" s="62"/>
      <c r="J76" s="83"/>
      <c r="K76" s="7"/>
      <c r="N76" s="38"/>
      <c r="O76" s="40"/>
      <c r="P76" s="40"/>
      <c r="Q76" s="43"/>
      <c r="R76" s="32"/>
      <c r="U76" s="20"/>
      <c r="W76" s="87"/>
    </row>
    <row r="77" spans="1:23" ht="14.25" customHeight="1" thickBot="1">
      <c r="A77" s="15"/>
      <c r="B77" s="63" t="s">
        <v>32</v>
      </c>
      <c r="C77" s="12"/>
      <c r="D77" s="12"/>
      <c r="E77" s="12"/>
      <c r="F77" s="101"/>
      <c r="G77" s="64"/>
      <c r="H77" s="335" t="s">
        <v>41</v>
      </c>
      <c r="I77" s="335"/>
      <c r="J77" s="336"/>
      <c r="K77" s="9"/>
      <c r="N77" s="38"/>
      <c r="O77" s="40"/>
      <c r="P77" s="40"/>
      <c r="Q77" s="43"/>
      <c r="R77" s="32"/>
      <c r="U77" s="20"/>
      <c r="W77" s="90"/>
    </row>
    <row r="78" spans="1:23" ht="15" customHeight="1">
      <c r="A78" s="15"/>
      <c r="B78" s="109"/>
      <c r="C78" s="65"/>
      <c r="D78" s="65"/>
      <c r="E78" s="65"/>
      <c r="F78" s="102"/>
      <c r="G78" s="65"/>
      <c r="H78" s="75"/>
      <c r="I78" s="65"/>
      <c r="J78" s="75"/>
      <c r="K78" s="65"/>
      <c r="N78" s="38"/>
      <c r="O78" s="40"/>
      <c r="P78" s="40"/>
      <c r="Q78" s="43"/>
      <c r="R78" s="32"/>
      <c r="U78" s="20"/>
      <c r="V78" s="72"/>
      <c r="W78" s="91"/>
    </row>
    <row r="79" spans="1:23" ht="18" customHeight="1">
      <c r="A79" s="15"/>
      <c r="B79" s="110"/>
      <c r="C79" s="67"/>
      <c r="D79" s="67"/>
      <c r="N79" s="38"/>
      <c r="O79" s="40"/>
      <c r="P79" s="40"/>
      <c r="Q79" s="43"/>
      <c r="R79" s="37"/>
      <c r="U79" s="20"/>
      <c r="W79" s="89"/>
    </row>
    <row r="80" spans="1:23">
      <c r="B80" s="110"/>
      <c r="C80" s="67"/>
      <c r="D80" s="67"/>
      <c r="N80" s="45"/>
      <c r="U80" s="20"/>
    </row>
    <row r="81" spans="2:21">
      <c r="B81" s="110"/>
      <c r="D81" s="67"/>
      <c r="N81" s="45"/>
      <c r="U81" s="20"/>
    </row>
    <row r="82" spans="2:21">
      <c r="B82" s="110"/>
      <c r="C82" s="67"/>
      <c r="D82" s="67"/>
      <c r="N82" s="45"/>
      <c r="U82" s="20"/>
    </row>
    <row r="83" spans="2:21">
      <c r="B83" s="110"/>
      <c r="C83" s="67"/>
      <c r="D83" s="67"/>
      <c r="N83" s="45"/>
      <c r="U83" s="20"/>
    </row>
    <row r="84" spans="2:21">
      <c r="B84" s="110"/>
      <c r="D84" s="67"/>
      <c r="U84" s="86"/>
    </row>
    <row r="85" spans="2:21">
      <c r="B85" s="110"/>
      <c r="N85" s="45"/>
      <c r="U85" s="71"/>
    </row>
    <row r="86" spans="2:21">
      <c r="B86" s="110"/>
      <c r="N86" s="45"/>
      <c r="U86" s="72"/>
    </row>
    <row r="87" spans="2:21">
      <c r="B87" s="110"/>
      <c r="D87" s="67"/>
      <c r="N87" s="42"/>
      <c r="U87" s="73"/>
    </row>
    <row r="88" spans="2:21">
      <c r="B88" s="110"/>
      <c r="D88" s="67"/>
      <c r="U88" s="87"/>
    </row>
    <row r="89" spans="2:21">
      <c r="B89" s="110"/>
      <c r="C89" s="67"/>
      <c r="N89" s="42"/>
      <c r="U89" s="90"/>
    </row>
    <row r="90" spans="2:21">
      <c r="B90" s="110"/>
      <c r="C90" s="67"/>
      <c r="N90" s="42"/>
      <c r="U90" s="91"/>
    </row>
    <row r="91" spans="2:21">
      <c r="N91" s="45"/>
      <c r="U91" s="89"/>
    </row>
    <row r="92" spans="2:21">
      <c r="N92" s="45"/>
    </row>
    <row r="93" spans="2:21">
      <c r="U93" s="85"/>
    </row>
    <row r="99" spans="22:22">
      <c r="V99" s="73"/>
    </row>
    <row r="105" spans="22:22">
      <c r="V105" s="120"/>
    </row>
    <row r="111" spans="22:22">
      <c r="V111" s="119"/>
    </row>
    <row r="112" spans="22:22">
      <c r="V112" s="89"/>
    </row>
    <row r="128" spans="22:22">
      <c r="V128" s="71"/>
    </row>
  </sheetData>
  <mergeCells count="40">
    <mergeCell ref="B2:K2"/>
    <mergeCell ref="N3:R3"/>
    <mergeCell ref="F4:H4"/>
    <mergeCell ref="C5:C10"/>
    <mergeCell ref="D5:D10"/>
    <mergeCell ref="B7:B8"/>
    <mergeCell ref="C11:C16"/>
    <mergeCell ref="D11:D16"/>
    <mergeCell ref="B13:B14"/>
    <mergeCell ref="C17:C22"/>
    <mergeCell ref="D17:D22"/>
    <mergeCell ref="B19:B20"/>
    <mergeCell ref="C23:C28"/>
    <mergeCell ref="D23:D28"/>
    <mergeCell ref="B25:B26"/>
    <mergeCell ref="C29:D29"/>
    <mergeCell ref="F29:H29"/>
    <mergeCell ref="I29:K29"/>
    <mergeCell ref="C30:C35"/>
    <mergeCell ref="D30:D35"/>
    <mergeCell ref="B32:B33"/>
    <mergeCell ref="C36:C41"/>
    <mergeCell ref="D36:D41"/>
    <mergeCell ref="B38:B39"/>
    <mergeCell ref="C42:C47"/>
    <mergeCell ref="D42:D47"/>
    <mergeCell ref="B44:B45"/>
    <mergeCell ref="C48:C53"/>
    <mergeCell ref="D48:D53"/>
    <mergeCell ref="B50:B51"/>
    <mergeCell ref="C66:C71"/>
    <mergeCell ref="D66:D71"/>
    <mergeCell ref="B68:B69"/>
    <mergeCell ref="H77:J77"/>
    <mergeCell ref="C54:C59"/>
    <mergeCell ref="D54:D59"/>
    <mergeCell ref="B56:B57"/>
    <mergeCell ref="C60:C65"/>
    <mergeCell ref="D60:D65"/>
    <mergeCell ref="B62:B63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view="pageBreakPreview" zoomScaleNormal="100" zoomScaleSheetLayoutView="100" workbookViewId="0">
      <selection activeCell="K74" sqref="K74:K75"/>
    </sheetView>
  </sheetViews>
  <sheetFormatPr defaultRowHeight="15"/>
  <cols>
    <col min="1" max="1" width="1.625" style="20" customWidth="1"/>
    <col min="2" max="2" width="10.625" style="111" customWidth="1"/>
    <col min="3" max="3" width="10.5" style="20" customWidth="1"/>
    <col min="4" max="4" width="15.625" style="20" customWidth="1"/>
    <col min="5" max="5" width="9.375" style="20" customWidth="1"/>
    <col min="6" max="6" width="15.5" style="96" customWidth="1"/>
    <col min="7" max="7" width="5.625" style="66" customWidth="1"/>
    <col min="8" max="8" width="15.5" style="76" customWidth="1"/>
    <col min="9" max="9" width="3.875" style="20" customWidth="1"/>
    <col min="10" max="10" width="15.5" style="76" customWidth="1"/>
    <col min="11" max="11" width="22.625" style="20" customWidth="1"/>
    <col min="12" max="12" width="2.125" style="20" customWidth="1"/>
    <col min="13" max="13" width="5" style="11" customWidth="1"/>
    <col min="14" max="14" width="11.5" style="50" customWidth="1"/>
    <col min="15" max="15" width="10.125" style="18" customWidth="1"/>
    <col min="16" max="16" width="6.625" style="18" customWidth="1"/>
    <col min="17" max="17" width="15" style="11" customWidth="1"/>
    <col min="18" max="18" width="4.125" style="46" customWidth="1"/>
    <col min="19" max="19" width="9" style="20"/>
    <col min="20" max="20" width="14.75" style="1" customWidth="1"/>
    <col min="21" max="23" width="15.5" style="92" customWidth="1"/>
    <col min="24" max="16384" width="9" style="20"/>
  </cols>
  <sheetData>
    <row r="1" spans="1:23">
      <c r="A1" s="15"/>
      <c r="B1" s="103"/>
      <c r="C1" s="15"/>
      <c r="D1" s="15"/>
      <c r="E1" s="15"/>
      <c r="G1" s="15"/>
      <c r="H1" s="69"/>
      <c r="I1" s="15"/>
      <c r="J1" s="69"/>
      <c r="K1" s="15"/>
      <c r="L1" s="15"/>
      <c r="M1" s="16"/>
      <c r="N1" s="17"/>
      <c r="R1" s="19"/>
      <c r="U1" s="88"/>
      <c r="V1" s="88"/>
      <c r="W1" s="88"/>
    </row>
    <row r="2" spans="1:23" ht="18.75">
      <c r="A2" s="15"/>
      <c r="B2" s="329" t="s">
        <v>133</v>
      </c>
      <c r="C2" s="329"/>
      <c r="D2" s="329"/>
      <c r="E2" s="329"/>
      <c r="F2" s="329"/>
      <c r="G2" s="329"/>
      <c r="H2" s="329"/>
      <c r="I2" s="329"/>
      <c r="J2" s="329"/>
      <c r="K2" s="329"/>
      <c r="L2" s="15"/>
      <c r="M2" s="16"/>
      <c r="N2" s="17"/>
      <c r="R2" s="19"/>
      <c r="U2" s="89"/>
      <c r="V2" s="89"/>
      <c r="W2" s="89"/>
    </row>
    <row r="3" spans="1:23" ht="15.75" thickBot="1">
      <c r="A3" s="15"/>
      <c r="B3" s="104"/>
      <c r="C3" s="15"/>
      <c r="D3" s="15"/>
      <c r="E3" s="15"/>
      <c r="G3" s="15"/>
      <c r="H3" s="69"/>
      <c r="I3" s="15"/>
      <c r="J3" s="77"/>
      <c r="K3" s="121">
        <v>42835</v>
      </c>
      <c r="L3" s="15"/>
      <c r="M3" s="16"/>
      <c r="N3" s="312" t="s">
        <v>10</v>
      </c>
      <c r="O3" s="312"/>
      <c r="P3" s="312"/>
      <c r="Q3" s="312"/>
      <c r="R3" s="312"/>
      <c r="T3" s="1" t="s">
        <v>35</v>
      </c>
      <c r="U3" s="93" t="s">
        <v>34</v>
      </c>
      <c r="V3" s="93" t="s">
        <v>2</v>
      </c>
      <c r="W3" s="93"/>
    </row>
    <row r="4" spans="1:23" s="11" customFormat="1" ht="14.25" customHeight="1">
      <c r="A4" s="16"/>
      <c r="B4" s="22" t="s">
        <v>0</v>
      </c>
      <c r="C4" s="23" t="s">
        <v>3</v>
      </c>
      <c r="D4" s="23" t="s">
        <v>1</v>
      </c>
      <c r="E4" s="23" t="s">
        <v>4</v>
      </c>
      <c r="F4" s="313" t="s">
        <v>33</v>
      </c>
      <c r="G4" s="314"/>
      <c r="H4" s="315"/>
      <c r="I4" s="24"/>
      <c r="J4" s="78" t="s">
        <v>2</v>
      </c>
      <c r="K4" s="25" t="s">
        <v>11</v>
      </c>
      <c r="L4" s="26"/>
      <c r="M4" s="26"/>
      <c r="N4" s="21" t="s">
        <v>12</v>
      </c>
      <c r="O4" s="27" t="s">
        <v>13</v>
      </c>
      <c r="P4" s="27" t="s">
        <v>14</v>
      </c>
      <c r="Q4" s="28" t="s">
        <v>15</v>
      </c>
      <c r="R4" s="29" t="s">
        <v>16</v>
      </c>
      <c r="T4" s="127"/>
      <c r="U4" s="116"/>
      <c r="V4" s="92"/>
    </row>
    <row r="5" spans="1:23" ht="14.25" customHeight="1">
      <c r="A5" s="15"/>
      <c r="B5" s="105">
        <v>1</v>
      </c>
      <c r="C5" s="316" t="s">
        <v>21</v>
      </c>
      <c r="D5" s="324" t="str">
        <f>J5</f>
        <v>徳島大学サッカー部</v>
      </c>
      <c r="E5" s="113">
        <v>0.3888888888888889</v>
      </c>
      <c r="F5" s="94" t="str">
        <f>K44</f>
        <v>ＦＣ暁</v>
      </c>
      <c r="G5" s="133" t="s">
        <v>5</v>
      </c>
      <c r="H5" s="94" t="str">
        <f>K74</f>
        <v>Sorpresa</v>
      </c>
      <c r="I5" s="33"/>
      <c r="J5" s="145" t="str">
        <f>H6</f>
        <v>徳島大学サッカー部</v>
      </c>
      <c r="K5" s="47"/>
      <c r="L5" s="2"/>
      <c r="M5" s="31"/>
      <c r="N5" s="38"/>
      <c r="O5" s="40"/>
      <c r="P5" s="40"/>
      <c r="Q5" s="43"/>
      <c r="R5" s="32"/>
      <c r="T5" s="118"/>
      <c r="U5" s="116"/>
      <c r="W5" s="20"/>
    </row>
    <row r="6" spans="1:23" ht="14.25" customHeight="1">
      <c r="A6" s="15"/>
      <c r="B6" s="106"/>
      <c r="C6" s="317"/>
      <c r="D6" s="325"/>
      <c r="E6" s="114">
        <v>0.46527777777777773</v>
      </c>
      <c r="F6" s="95" t="str">
        <f>K32</f>
        <v>吉野クラブ</v>
      </c>
      <c r="G6" s="131" t="s">
        <v>5</v>
      </c>
      <c r="H6" s="95" t="str">
        <f>K50</f>
        <v>徳島大学サッカー部</v>
      </c>
      <c r="I6" s="33"/>
      <c r="J6" s="146" t="str">
        <f>H7</f>
        <v>蹴友会</v>
      </c>
      <c r="K6" s="47"/>
      <c r="L6" s="2"/>
      <c r="M6" s="31"/>
      <c r="N6" s="38"/>
      <c r="O6" s="40"/>
      <c r="P6" s="40"/>
      <c r="Q6" s="43"/>
      <c r="R6" s="32"/>
      <c r="T6" s="118"/>
      <c r="U6" s="116"/>
      <c r="W6" s="20"/>
    </row>
    <row r="7" spans="1:23" ht="14.25" customHeight="1">
      <c r="A7" s="15"/>
      <c r="B7" s="319">
        <v>44024</v>
      </c>
      <c r="C7" s="317"/>
      <c r="D7" s="325"/>
      <c r="E7" s="114">
        <v>0.54166666666666663</v>
      </c>
      <c r="F7" s="95" t="str">
        <f>K68</f>
        <v>レッドサンズ</v>
      </c>
      <c r="G7" s="131" t="s">
        <v>5</v>
      </c>
      <c r="H7" s="95" t="str">
        <f>K7</f>
        <v>蹴友会</v>
      </c>
      <c r="I7" s="33"/>
      <c r="J7" s="147" t="str">
        <f>H8</f>
        <v>イエローモンキーズ</v>
      </c>
      <c r="K7" s="34" t="s">
        <v>38</v>
      </c>
      <c r="L7" s="2"/>
      <c r="M7" s="36"/>
      <c r="N7" s="38"/>
      <c r="O7" s="40"/>
      <c r="P7" s="40"/>
      <c r="Q7" s="43"/>
      <c r="R7" s="32"/>
      <c r="T7" s="118"/>
      <c r="U7" s="116"/>
      <c r="W7" s="20"/>
    </row>
    <row r="8" spans="1:23" ht="14.25" customHeight="1">
      <c r="A8" s="15"/>
      <c r="B8" s="319"/>
      <c r="C8" s="317"/>
      <c r="D8" s="325"/>
      <c r="E8" s="114">
        <v>0.61805555555555558</v>
      </c>
      <c r="F8" s="124" t="str">
        <f>K62</f>
        <v>カンピオーネ</v>
      </c>
      <c r="G8" s="133" t="s">
        <v>5</v>
      </c>
      <c r="H8" s="124" t="str">
        <f>K19</f>
        <v>イエローモンキーズ</v>
      </c>
      <c r="I8" s="39"/>
      <c r="J8" s="146" t="str">
        <f>H9</f>
        <v>N.J</v>
      </c>
      <c r="K8" s="34" t="s">
        <v>39</v>
      </c>
      <c r="L8" s="2"/>
      <c r="M8" s="31"/>
      <c r="N8" s="42"/>
      <c r="O8" s="144"/>
      <c r="P8" s="141"/>
      <c r="Q8" s="157"/>
      <c r="R8" s="32"/>
      <c r="T8" s="118"/>
      <c r="U8" s="116"/>
      <c r="W8" s="20"/>
    </row>
    <row r="9" spans="1:23" ht="14.25" customHeight="1">
      <c r="A9" s="15"/>
      <c r="B9" s="107"/>
      <c r="C9" s="317"/>
      <c r="D9" s="325"/>
      <c r="E9" s="114">
        <v>0.69444444444444453</v>
      </c>
      <c r="F9" s="95" t="str">
        <f>K56</f>
        <v>ＦＣ ＮARUTO</v>
      </c>
      <c r="G9" s="131" t="s">
        <v>5</v>
      </c>
      <c r="H9" s="95" t="str">
        <f>K25</f>
        <v>N.J</v>
      </c>
      <c r="I9" s="33"/>
      <c r="J9" s="132" t="str">
        <f>H10</f>
        <v>徳大医学部サッカー部</v>
      </c>
      <c r="K9" s="34"/>
      <c r="L9" s="2"/>
      <c r="M9" s="140"/>
      <c r="N9" s="42"/>
      <c r="O9" s="144"/>
      <c r="P9" s="141"/>
      <c r="Q9" s="157"/>
      <c r="R9" s="32"/>
      <c r="T9" s="127"/>
      <c r="U9" s="116"/>
      <c r="V9" s="72"/>
      <c r="W9" s="20"/>
    </row>
    <row r="10" spans="1:23" ht="14.25" customHeight="1">
      <c r="A10" s="15"/>
      <c r="B10" s="107"/>
      <c r="C10" s="318"/>
      <c r="D10" s="326"/>
      <c r="E10" s="115">
        <v>0.77083333333333337</v>
      </c>
      <c r="F10" s="123" t="str">
        <f>K38</f>
        <v>F.C.UNITY</v>
      </c>
      <c r="G10" s="134" t="s">
        <v>5</v>
      </c>
      <c r="H10" s="123" t="str">
        <f>K13</f>
        <v>徳大医学部サッカー部</v>
      </c>
      <c r="I10" s="35" t="s">
        <v>19</v>
      </c>
      <c r="J10" s="135" t="str">
        <f>F9</f>
        <v>ＦＣ ＮARUTO</v>
      </c>
      <c r="K10" s="41"/>
      <c r="L10" s="2"/>
      <c r="M10" s="140"/>
      <c r="N10" s="142"/>
      <c r="O10" s="142"/>
      <c r="P10" s="141"/>
      <c r="Q10" s="157"/>
      <c r="R10" s="127"/>
      <c r="T10" s="118"/>
      <c r="U10" s="116"/>
      <c r="W10" s="20"/>
    </row>
    <row r="11" spans="1:23" ht="14.25" customHeight="1">
      <c r="A11" s="15"/>
      <c r="B11" s="105">
        <f>B5+1</f>
        <v>2</v>
      </c>
      <c r="C11" s="316" t="s">
        <v>21</v>
      </c>
      <c r="D11" s="324" t="str">
        <f>J11</f>
        <v>カンピオーネ</v>
      </c>
      <c r="E11" s="113">
        <v>0.3888888888888889</v>
      </c>
      <c r="F11" s="94" t="str">
        <f>K74</f>
        <v>Sorpresa</v>
      </c>
      <c r="G11" s="130" t="s">
        <v>5</v>
      </c>
      <c r="H11" s="94" t="str">
        <f>K56</f>
        <v>ＦＣ ＮARUTO</v>
      </c>
      <c r="I11" s="30"/>
      <c r="J11" s="145" t="str">
        <f>H12</f>
        <v>カンピオーネ</v>
      </c>
      <c r="K11" s="10"/>
      <c r="M11" s="140"/>
      <c r="N11" s="142"/>
      <c r="O11" s="142"/>
      <c r="P11" s="141"/>
      <c r="Q11" s="157"/>
      <c r="R11" s="32"/>
      <c r="T11" s="128"/>
      <c r="U11" s="116"/>
      <c r="W11" s="20"/>
    </row>
    <row r="12" spans="1:23" ht="14.25" customHeight="1">
      <c r="A12" s="15"/>
      <c r="B12" s="106"/>
      <c r="C12" s="317"/>
      <c r="D12" s="325"/>
      <c r="E12" s="114">
        <v>0.46527777777777773</v>
      </c>
      <c r="F12" s="95" t="str">
        <f>K38</f>
        <v>F.C.UNITY</v>
      </c>
      <c r="G12" s="131" t="s">
        <v>5</v>
      </c>
      <c r="H12" s="95" t="str">
        <f>K62</f>
        <v>カンピオーネ</v>
      </c>
      <c r="I12" s="33"/>
      <c r="J12" s="146" t="str">
        <f>H13</f>
        <v>蹴友会</v>
      </c>
      <c r="K12" s="34"/>
      <c r="M12" s="140"/>
      <c r="N12" s="42"/>
      <c r="O12" s="142"/>
      <c r="P12" s="141"/>
      <c r="Q12" s="157"/>
      <c r="R12" s="32"/>
      <c r="T12" s="128"/>
      <c r="U12" s="116"/>
      <c r="W12" s="20"/>
    </row>
    <row r="13" spans="1:23" ht="14.25" customHeight="1">
      <c r="A13" s="15"/>
      <c r="B13" s="319">
        <v>44052</v>
      </c>
      <c r="C13" s="317"/>
      <c r="D13" s="325"/>
      <c r="E13" s="114">
        <v>0.54166666666666663</v>
      </c>
      <c r="F13" s="124" t="str">
        <f>K32</f>
        <v>吉野クラブ</v>
      </c>
      <c r="G13" s="131" t="s">
        <v>5</v>
      </c>
      <c r="H13" s="95" t="str">
        <f>K7</f>
        <v>蹴友会</v>
      </c>
      <c r="I13" s="33"/>
      <c r="J13" s="147" t="str">
        <f>H14</f>
        <v>N.J</v>
      </c>
      <c r="K13" s="125" t="s">
        <v>55</v>
      </c>
      <c r="M13" s="143"/>
      <c r="N13" s="42"/>
      <c r="O13" s="142"/>
      <c r="P13" s="141"/>
      <c r="Q13" s="157"/>
      <c r="R13" s="32"/>
      <c r="T13" s="127"/>
      <c r="U13" s="116"/>
      <c r="W13" s="20"/>
    </row>
    <row r="14" spans="1:23" ht="14.25" customHeight="1">
      <c r="A14" s="15"/>
      <c r="B14" s="319"/>
      <c r="C14" s="317"/>
      <c r="D14" s="325"/>
      <c r="E14" s="114">
        <v>0.61805555555555558</v>
      </c>
      <c r="F14" s="124" t="str">
        <f>K44</f>
        <v>ＦＣ暁</v>
      </c>
      <c r="G14" s="133" t="s">
        <v>5</v>
      </c>
      <c r="H14" s="124" t="str">
        <f>K25</f>
        <v>N.J</v>
      </c>
      <c r="I14" s="39"/>
      <c r="J14" s="146" t="str">
        <f>H15</f>
        <v>徳大医学部サッカー部</v>
      </c>
      <c r="K14" s="34" t="s">
        <v>64</v>
      </c>
      <c r="M14" s="143"/>
      <c r="N14" s="42"/>
      <c r="O14" s="142"/>
      <c r="P14" s="141"/>
      <c r="Q14" s="157"/>
      <c r="R14" s="32"/>
      <c r="T14" s="118"/>
      <c r="U14" s="117"/>
      <c r="W14" s="20"/>
    </row>
    <row r="15" spans="1:23" ht="14.25" customHeight="1">
      <c r="A15" s="15"/>
      <c r="B15" s="107"/>
      <c r="C15" s="317"/>
      <c r="D15" s="325"/>
      <c r="E15" s="114">
        <v>0.69444444444444453</v>
      </c>
      <c r="F15" s="95" t="str">
        <f>K68</f>
        <v>レッドサンズ</v>
      </c>
      <c r="G15" s="131" t="s">
        <v>5</v>
      </c>
      <c r="H15" s="95" t="str">
        <f>K13</f>
        <v>徳大医学部サッカー部</v>
      </c>
      <c r="I15" s="33"/>
      <c r="J15" s="132" t="str">
        <f>H16</f>
        <v>イエローモンキーズ</v>
      </c>
      <c r="K15" s="34"/>
      <c r="M15" s="143"/>
      <c r="N15" s="144"/>
      <c r="O15" s="142"/>
      <c r="P15" s="141"/>
      <c r="Q15" s="157"/>
      <c r="R15" s="32"/>
      <c r="T15" s="118"/>
      <c r="U15" s="116"/>
      <c r="W15" s="20"/>
    </row>
    <row r="16" spans="1:23" ht="14.25" customHeight="1">
      <c r="A16" s="15"/>
      <c r="B16" s="108"/>
      <c r="C16" s="318"/>
      <c r="D16" s="326"/>
      <c r="E16" s="115">
        <v>0.77083333333333337</v>
      </c>
      <c r="F16" s="123" t="str">
        <f>K50</f>
        <v>徳島大学サッカー部</v>
      </c>
      <c r="G16" s="134" t="s">
        <v>5</v>
      </c>
      <c r="H16" s="123" t="str">
        <f>K19</f>
        <v>イエローモンキーズ</v>
      </c>
      <c r="I16" s="35" t="s">
        <v>19</v>
      </c>
      <c r="J16" s="135" t="str">
        <f>F15</f>
        <v>レッドサンズ</v>
      </c>
      <c r="K16" s="41"/>
      <c r="M16" s="36"/>
      <c r="N16" s="42"/>
      <c r="O16" s="142"/>
      <c r="P16" s="141"/>
      <c r="Q16" s="157"/>
      <c r="R16" s="32"/>
      <c r="U16" s="116"/>
      <c r="W16" s="20"/>
    </row>
    <row r="17" spans="1:23" ht="14.25" customHeight="1">
      <c r="A17" s="15"/>
      <c r="B17" s="105">
        <f>B11+1</f>
        <v>3</v>
      </c>
      <c r="C17" s="316" t="s">
        <v>21</v>
      </c>
      <c r="D17" s="332" t="str">
        <f>J17</f>
        <v>Sorpresa</v>
      </c>
      <c r="E17" s="113">
        <v>0.3888888888888889</v>
      </c>
      <c r="F17" s="124" t="str">
        <f>K38</f>
        <v>F.C.UNITY</v>
      </c>
      <c r="G17" s="133" t="s">
        <v>5</v>
      </c>
      <c r="H17" s="124" t="str">
        <f>K7</f>
        <v>蹴友会</v>
      </c>
      <c r="I17" s="33"/>
      <c r="J17" s="145" t="str">
        <f>H18</f>
        <v>Sorpresa</v>
      </c>
      <c r="K17" s="10"/>
      <c r="M17" s="36"/>
      <c r="N17" s="6"/>
      <c r="O17" s="142"/>
      <c r="P17" s="141"/>
      <c r="Q17" s="157"/>
      <c r="R17" s="32"/>
      <c r="U17" s="116"/>
      <c r="W17" s="20"/>
    </row>
    <row r="18" spans="1:23" ht="14.25" customHeight="1">
      <c r="A18" s="15"/>
      <c r="B18" s="106"/>
      <c r="C18" s="317"/>
      <c r="D18" s="333"/>
      <c r="E18" s="114">
        <v>0.46527777777777773</v>
      </c>
      <c r="F18" s="124" t="str">
        <f>K19</f>
        <v>イエローモンキーズ</v>
      </c>
      <c r="G18" s="133" t="s">
        <v>5</v>
      </c>
      <c r="H18" s="124" t="str">
        <f>K74</f>
        <v>Sorpresa</v>
      </c>
      <c r="I18" s="33"/>
      <c r="J18" s="146" t="str">
        <f>H19</f>
        <v>ＦＣ ＮARUTO</v>
      </c>
      <c r="K18" s="34"/>
      <c r="M18" s="36"/>
      <c r="N18" s="6"/>
      <c r="O18" s="142"/>
      <c r="P18" s="141"/>
      <c r="Q18" s="157"/>
      <c r="R18" s="32"/>
      <c r="U18" s="116"/>
      <c r="W18" s="20"/>
    </row>
    <row r="19" spans="1:23" ht="14.25" customHeight="1">
      <c r="A19" s="15"/>
      <c r="B19" s="319">
        <v>44059</v>
      </c>
      <c r="C19" s="317"/>
      <c r="D19" s="333"/>
      <c r="E19" s="114">
        <v>0.54166666666666663</v>
      </c>
      <c r="F19" s="124" t="str">
        <f>K62</f>
        <v>カンピオーネ</v>
      </c>
      <c r="G19" s="131" t="s">
        <v>5</v>
      </c>
      <c r="H19" s="95" t="str">
        <f>K56</f>
        <v>ＦＣ ＮARUTO</v>
      </c>
      <c r="I19" s="33"/>
      <c r="J19" s="147" t="str">
        <f>H20</f>
        <v>徳島大学サッカー部</v>
      </c>
      <c r="K19" s="34" t="s">
        <v>26</v>
      </c>
      <c r="N19" s="6"/>
      <c r="O19" s="142"/>
      <c r="P19" s="141"/>
      <c r="Q19" s="157"/>
      <c r="R19" s="32"/>
      <c r="T19" s="34"/>
      <c r="U19" s="117"/>
      <c r="W19" s="20"/>
    </row>
    <row r="20" spans="1:23" ht="14.25" customHeight="1">
      <c r="A20" s="15"/>
      <c r="B20" s="319"/>
      <c r="C20" s="317"/>
      <c r="D20" s="333"/>
      <c r="E20" s="114">
        <v>0.61805555555555558</v>
      </c>
      <c r="F20" s="124" t="str">
        <f>K13</f>
        <v>徳大医学部サッカー部</v>
      </c>
      <c r="G20" s="133" t="s">
        <v>5</v>
      </c>
      <c r="H20" s="124" t="str">
        <f>K50</f>
        <v>徳島大学サッカー部</v>
      </c>
      <c r="I20" s="39"/>
      <c r="J20" s="146" t="str">
        <f>H21</f>
        <v>ＦＣ暁</v>
      </c>
      <c r="K20" s="34" t="s">
        <v>27</v>
      </c>
      <c r="N20" s="6"/>
      <c r="O20" s="142"/>
      <c r="P20" s="141"/>
      <c r="Q20" s="157"/>
      <c r="R20" s="32"/>
      <c r="T20" s="34"/>
      <c r="U20" s="116"/>
      <c r="W20" s="20"/>
    </row>
    <row r="21" spans="1:23" ht="14.25" customHeight="1">
      <c r="A21" s="15"/>
      <c r="B21" s="107"/>
      <c r="C21" s="317"/>
      <c r="D21" s="333"/>
      <c r="E21" s="114">
        <v>0.69444444444444453</v>
      </c>
      <c r="F21" s="95" t="str">
        <f>K32</f>
        <v>吉野クラブ</v>
      </c>
      <c r="G21" s="131" t="s">
        <v>5</v>
      </c>
      <c r="H21" s="95" t="str">
        <f>K44</f>
        <v>ＦＣ暁</v>
      </c>
      <c r="I21" s="49"/>
      <c r="J21" s="132" t="str">
        <f>H22</f>
        <v>レッドサンズ</v>
      </c>
      <c r="K21" s="34"/>
      <c r="N21" s="6"/>
      <c r="O21" s="142"/>
      <c r="P21" s="141"/>
      <c r="Q21" s="157"/>
      <c r="R21" s="32"/>
      <c r="T21" s="20"/>
      <c r="U21" s="117"/>
      <c r="W21" s="20"/>
    </row>
    <row r="22" spans="1:23" ht="14.25" customHeight="1">
      <c r="A22" s="15"/>
      <c r="B22" s="108"/>
      <c r="C22" s="318"/>
      <c r="D22" s="334"/>
      <c r="E22" s="115">
        <v>0.77083333333333337</v>
      </c>
      <c r="F22" s="123" t="str">
        <f>K25</f>
        <v>N.J</v>
      </c>
      <c r="G22" s="134" t="s">
        <v>5</v>
      </c>
      <c r="H22" s="123" t="str">
        <f>K68</f>
        <v>レッドサンズ</v>
      </c>
      <c r="I22" s="112" t="s">
        <v>19</v>
      </c>
      <c r="J22" s="135" t="str">
        <f>F21</f>
        <v>吉野クラブ</v>
      </c>
      <c r="K22" s="34"/>
      <c r="N22" s="6"/>
      <c r="O22" s="142"/>
      <c r="P22" s="141"/>
      <c r="Q22" s="157"/>
      <c r="R22" s="32"/>
      <c r="T22" s="20"/>
      <c r="U22" s="116"/>
      <c r="W22" s="20"/>
    </row>
    <row r="23" spans="1:23" ht="14.25" customHeight="1">
      <c r="A23" s="15"/>
      <c r="B23" s="105">
        <f>B17+1</f>
        <v>4</v>
      </c>
      <c r="C23" s="316" t="s">
        <v>21</v>
      </c>
      <c r="D23" s="324" t="str">
        <f>J23</f>
        <v>徳大医学部サッカー部</v>
      </c>
      <c r="E23" s="113">
        <v>0.3888888888888889</v>
      </c>
      <c r="F23" s="94" t="str">
        <f>K25</f>
        <v>N.J</v>
      </c>
      <c r="G23" s="133" t="s">
        <v>36</v>
      </c>
      <c r="H23" s="94" t="str">
        <f>K19</f>
        <v>イエローモンキーズ</v>
      </c>
      <c r="I23" s="30"/>
      <c r="J23" s="145" t="str">
        <f>H24</f>
        <v>徳大医学部サッカー部</v>
      </c>
      <c r="K23" s="10"/>
      <c r="M23" s="36"/>
      <c r="N23" s="42"/>
      <c r="O23" s="142"/>
      <c r="P23" s="141"/>
      <c r="Q23" s="42"/>
      <c r="R23" s="32"/>
      <c r="T23" s="20"/>
      <c r="U23" s="116"/>
      <c r="W23" s="84"/>
    </row>
    <row r="24" spans="1:23" ht="14.25" customHeight="1">
      <c r="A24" s="15"/>
      <c r="B24" s="106"/>
      <c r="C24" s="317"/>
      <c r="D24" s="325"/>
      <c r="E24" s="114">
        <v>0.46527777777777773</v>
      </c>
      <c r="F24" s="95" t="str">
        <f>K7</f>
        <v>蹴友会</v>
      </c>
      <c r="G24" s="131" t="s">
        <v>5</v>
      </c>
      <c r="H24" s="95" t="str">
        <f>K13</f>
        <v>徳大医学部サッカー部</v>
      </c>
      <c r="I24" s="68"/>
      <c r="J24" s="146" t="str">
        <f>H25</f>
        <v>ＦＣ暁</v>
      </c>
      <c r="K24" s="34"/>
      <c r="M24" s="36"/>
      <c r="N24" s="6"/>
      <c r="O24" s="142"/>
      <c r="P24" s="157"/>
      <c r="Q24" s="32"/>
      <c r="R24" s="20"/>
      <c r="T24" s="116"/>
      <c r="V24" s="20"/>
      <c r="W24" s="20"/>
    </row>
    <row r="25" spans="1:23" ht="14.25" customHeight="1">
      <c r="A25" s="15"/>
      <c r="B25" s="319">
        <v>44066</v>
      </c>
      <c r="C25" s="317"/>
      <c r="D25" s="325"/>
      <c r="E25" s="114">
        <v>0.54166666666666663</v>
      </c>
      <c r="F25" s="95" t="str">
        <f>K50</f>
        <v>徳島大学サッカー部</v>
      </c>
      <c r="G25" s="131" t="s">
        <v>5</v>
      </c>
      <c r="H25" s="95" t="str">
        <f>K44</f>
        <v>ＦＣ暁</v>
      </c>
      <c r="I25" s="33"/>
      <c r="J25" s="147" t="str">
        <f>H26</f>
        <v>ＦＣ ＮARUTO</v>
      </c>
      <c r="K25" s="34" t="s">
        <v>59</v>
      </c>
      <c r="N25" s="6"/>
      <c r="O25" s="142"/>
      <c r="P25" s="157"/>
      <c r="Q25" s="32"/>
      <c r="R25" s="20"/>
      <c r="T25" s="34"/>
      <c r="V25" s="20"/>
      <c r="W25" s="20"/>
    </row>
    <row r="26" spans="1:23" ht="14.25" customHeight="1">
      <c r="A26" s="15"/>
      <c r="B26" s="319"/>
      <c r="C26" s="317"/>
      <c r="D26" s="325"/>
      <c r="E26" s="114">
        <v>0.61805555555555558</v>
      </c>
      <c r="F26" s="124" t="str">
        <f>K68</f>
        <v>レッドサンズ</v>
      </c>
      <c r="G26" s="131" t="s">
        <v>5</v>
      </c>
      <c r="H26" s="124" t="str">
        <f>K56</f>
        <v>ＦＣ ＮARUTO</v>
      </c>
      <c r="I26" s="33"/>
      <c r="J26" s="146" t="str">
        <f>H27</f>
        <v>Sorpresa</v>
      </c>
      <c r="K26" s="34" t="s">
        <v>90</v>
      </c>
      <c r="N26" s="6"/>
      <c r="O26" s="142"/>
      <c r="P26" s="157"/>
      <c r="Q26" s="32"/>
      <c r="R26" s="20"/>
      <c r="T26" s="34"/>
      <c r="V26" s="20"/>
      <c r="W26" s="20"/>
    </row>
    <row r="27" spans="1:23" ht="14.25" customHeight="1">
      <c r="A27" s="15"/>
      <c r="B27" s="107"/>
      <c r="C27" s="317"/>
      <c r="D27" s="325"/>
      <c r="E27" s="114">
        <v>0.69444444444444453</v>
      </c>
      <c r="F27" s="95" t="str">
        <f>K38</f>
        <v>F.C.UNITY</v>
      </c>
      <c r="G27" s="131" t="s">
        <v>5</v>
      </c>
      <c r="H27" s="95" t="str">
        <f>K74</f>
        <v>Sorpresa</v>
      </c>
      <c r="I27" s="39"/>
      <c r="J27" s="132" t="str">
        <f>H28</f>
        <v>カンピオーネ</v>
      </c>
      <c r="K27" s="34"/>
      <c r="M27" s="36"/>
      <c r="N27" s="6"/>
      <c r="O27" s="142"/>
      <c r="P27" s="157"/>
      <c r="Q27" s="32"/>
      <c r="R27" s="20"/>
      <c r="T27" s="116"/>
      <c r="V27" s="20"/>
      <c r="W27" s="20"/>
    </row>
    <row r="28" spans="1:23" ht="14.25" customHeight="1">
      <c r="A28" s="15"/>
      <c r="B28" s="108"/>
      <c r="C28" s="318"/>
      <c r="D28" s="326"/>
      <c r="E28" s="115">
        <v>0.77083333333333337</v>
      </c>
      <c r="F28" s="123" t="str">
        <f>K32</f>
        <v>吉野クラブ</v>
      </c>
      <c r="G28" s="134" t="s">
        <v>36</v>
      </c>
      <c r="H28" s="123" t="str">
        <f>K62</f>
        <v>カンピオーネ</v>
      </c>
      <c r="I28" s="35" t="s">
        <v>19</v>
      </c>
      <c r="J28" s="135" t="str">
        <f>F27</f>
        <v>F.C.UNITY</v>
      </c>
      <c r="K28" s="41"/>
      <c r="M28" s="36"/>
      <c r="N28" s="6"/>
      <c r="O28" s="142"/>
      <c r="P28" s="157"/>
      <c r="Q28" s="32"/>
      <c r="R28" s="20"/>
      <c r="T28" s="116"/>
      <c r="V28" s="20"/>
      <c r="W28" s="20"/>
    </row>
    <row r="29" spans="1:23" ht="24.75" customHeight="1">
      <c r="A29" s="15"/>
      <c r="B29" s="126">
        <v>44070</v>
      </c>
      <c r="C29" s="327" t="s">
        <v>23</v>
      </c>
      <c r="D29" s="328"/>
      <c r="E29" s="44" t="s">
        <v>24</v>
      </c>
      <c r="F29" s="320" t="s">
        <v>40</v>
      </c>
      <c r="G29" s="321"/>
      <c r="H29" s="322"/>
      <c r="I29" s="320" t="s">
        <v>8</v>
      </c>
      <c r="J29" s="321"/>
      <c r="K29" s="323"/>
      <c r="N29" s="42"/>
      <c r="O29" s="142"/>
      <c r="P29" s="157"/>
      <c r="Q29" s="32"/>
      <c r="R29" s="20"/>
      <c r="T29" s="116"/>
      <c r="V29" s="20"/>
      <c r="W29" s="20"/>
    </row>
    <row r="30" spans="1:23" ht="14.25" customHeight="1">
      <c r="A30" s="15"/>
      <c r="B30" s="105">
        <f>B23+1</f>
        <v>5</v>
      </c>
      <c r="C30" s="316" t="s">
        <v>21</v>
      </c>
      <c r="D30" s="324" t="str">
        <f>J30</f>
        <v>イエローモンキーズ</v>
      </c>
      <c r="E30" s="113">
        <v>0.3888888888888889</v>
      </c>
      <c r="F30" s="124" t="str">
        <f>K38</f>
        <v>F.C.UNITY</v>
      </c>
      <c r="G30" s="133" t="s">
        <v>5</v>
      </c>
      <c r="H30" s="124" t="str">
        <f>K68</f>
        <v>レッドサンズ</v>
      </c>
      <c r="I30" s="33"/>
      <c r="J30" s="145" t="str">
        <f>H31</f>
        <v>イエローモンキーズ</v>
      </c>
      <c r="K30" s="34"/>
      <c r="N30" s="6"/>
      <c r="O30" s="142"/>
      <c r="P30" s="157"/>
      <c r="Q30" s="32"/>
      <c r="R30" s="20"/>
      <c r="T30" s="116"/>
      <c r="V30" s="20"/>
      <c r="W30" s="20"/>
    </row>
    <row r="31" spans="1:23" ht="14.25" customHeight="1">
      <c r="A31" s="15"/>
      <c r="B31" s="106"/>
      <c r="C31" s="317"/>
      <c r="D31" s="325"/>
      <c r="E31" s="114">
        <v>0.46527777777777773</v>
      </c>
      <c r="F31" s="138" t="str">
        <f>K44</f>
        <v>ＦＣ暁</v>
      </c>
      <c r="G31" s="139" t="s">
        <v>5</v>
      </c>
      <c r="H31" s="138" t="str">
        <f>K19</f>
        <v>イエローモンキーズ</v>
      </c>
      <c r="I31" s="49"/>
      <c r="J31" s="146" t="str">
        <f>H32</f>
        <v>ＦＣ ＮARUTO</v>
      </c>
      <c r="K31" s="34"/>
      <c r="M31" s="36"/>
      <c r="N31" s="42"/>
      <c r="O31" s="142"/>
      <c r="P31" s="157"/>
      <c r="Q31" s="32"/>
      <c r="R31" s="20"/>
      <c r="T31" s="117"/>
      <c r="U31" s="73"/>
      <c r="V31" s="20"/>
      <c r="W31" s="20"/>
    </row>
    <row r="32" spans="1:23" ht="14.25" customHeight="1">
      <c r="A32" s="15"/>
      <c r="B32" s="319">
        <v>44080</v>
      </c>
      <c r="C32" s="317"/>
      <c r="D32" s="325"/>
      <c r="E32" s="114">
        <v>0.54166666666666663</v>
      </c>
      <c r="F32" s="95" t="str">
        <f>K13</f>
        <v>徳大医学部サッカー部</v>
      </c>
      <c r="G32" s="131" t="s">
        <v>5</v>
      </c>
      <c r="H32" s="95" t="str">
        <f>K56</f>
        <v>ＦＣ ＮARUTO</v>
      </c>
      <c r="I32" s="33"/>
      <c r="J32" s="147" t="str">
        <f>H33</f>
        <v>徳島大学サッカー部</v>
      </c>
      <c r="K32" s="34" t="s">
        <v>6</v>
      </c>
      <c r="M32" s="36"/>
      <c r="N32" s="42"/>
      <c r="O32" s="141"/>
      <c r="P32" s="157"/>
      <c r="Q32" s="32"/>
      <c r="R32" s="20"/>
      <c r="T32" s="116"/>
      <c r="V32" s="20"/>
      <c r="W32" s="20"/>
    </row>
    <row r="33" spans="1:23" ht="14.25" customHeight="1">
      <c r="A33" s="15"/>
      <c r="B33" s="319"/>
      <c r="C33" s="317"/>
      <c r="D33" s="325"/>
      <c r="E33" s="114">
        <v>0.61805555555555558</v>
      </c>
      <c r="F33" s="124" t="str">
        <f>K7</f>
        <v>蹴友会</v>
      </c>
      <c r="G33" s="131" t="s">
        <v>5</v>
      </c>
      <c r="H33" s="95" t="str">
        <f>K50</f>
        <v>徳島大学サッカー部</v>
      </c>
      <c r="I33" s="39"/>
      <c r="J33" s="146" t="str">
        <f>H34</f>
        <v>Sorpresa</v>
      </c>
      <c r="K33" s="34" t="s">
        <v>127</v>
      </c>
      <c r="M33" s="48"/>
      <c r="N33" s="42"/>
      <c r="O33" s="142"/>
      <c r="P33" s="141"/>
      <c r="Q33" s="157"/>
      <c r="R33" s="20"/>
      <c r="T33" s="116"/>
      <c r="V33" s="20"/>
      <c r="W33" s="20"/>
    </row>
    <row r="34" spans="1:23" ht="14.25" customHeight="1">
      <c r="A34" s="15"/>
      <c r="B34" s="107"/>
      <c r="C34" s="317"/>
      <c r="D34" s="325"/>
      <c r="E34" s="114">
        <v>0.69444444444444453</v>
      </c>
      <c r="F34" s="95" t="str">
        <f>K32</f>
        <v>吉野クラブ</v>
      </c>
      <c r="G34" s="133" t="s">
        <v>5</v>
      </c>
      <c r="H34" s="95" t="str">
        <f>K74</f>
        <v>Sorpresa</v>
      </c>
      <c r="I34" s="33"/>
      <c r="J34" s="132" t="str">
        <f>H35</f>
        <v>N.J</v>
      </c>
      <c r="K34" s="34"/>
      <c r="M34" s="36"/>
      <c r="N34" s="42"/>
      <c r="O34" s="142"/>
      <c r="P34" s="141"/>
      <c r="Q34" s="157"/>
      <c r="R34" s="20"/>
      <c r="T34" s="116"/>
      <c r="V34" s="20"/>
      <c r="W34" s="20"/>
    </row>
    <row r="35" spans="1:23" ht="14.25" customHeight="1">
      <c r="A35" s="15"/>
      <c r="B35" s="107"/>
      <c r="C35" s="318"/>
      <c r="D35" s="326"/>
      <c r="E35" s="115">
        <v>0.77083333333333337</v>
      </c>
      <c r="F35" s="123" t="str">
        <f>K62</f>
        <v>カンピオーネ</v>
      </c>
      <c r="G35" s="134" t="s">
        <v>5</v>
      </c>
      <c r="H35" s="123" t="str">
        <f>K25</f>
        <v>N.J</v>
      </c>
      <c r="I35" s="35" t="s">
        <v>19</v>
      </c>
      <c r="J35" s="135" t="str">
        <f>F34</f>
        <v>吉野クラブ</v>
      </c>
      <c r="K35" s="41"/>
      <c r="M35" s="36"/>
      <c r="N35" s="42"/>
      <c r="O35" s="42"/>
      <c r="P35" s="141"/>
      <c r="Q35" s="157"/>
      <c r="R35" s="20"/>
      <c r="T35" s="116"/>
      <c r="V35" s="20"/>
      <c r="W35" s="20"/>
    </row>
    <row r="36" spans="1:23" ht="14.25" customHeight="1">
      <c r="A36" s="15"/>
      <c r="B36" s="105">
        <f>B30+1</f>
        <v>6</v>
      </c>
      <c r="C36" s="316" t="s">
        <v>21</v>
      </c>
      <c r="D36" s="324" t="str">
        <f>J36</f>
        <v>レッドサンズ</v>
      </c>
      <c r="E36" s="113">
        <v>0.3888888888888889</v>
      </c>
      <c r="F36" s="94" t="str">
        <f>K7</f>
        <v>蹴友会</v>
      </c>
      <c r="G36" s="133" t="s">
        <v>5</v>
      </c>
      <c r="H36" s="94" t="str">
        <f>K56</f>
        <v>ＦＣ ＮARUTO</v>
      </c>
      <c r="I36" s="33"/>
      <c r="J36" s="145" t="str">
        <f>H37</f>
        <v>レッドサンズ</v>
      </c>
      <c r="K36" s="34"/>
      <c r="N36" s="42"/>
      <c r="O36" s="142"/>
      <c r="P36" s="141"/>
      <c r="Q36" s="157"/>
      <c r="R36" s="20"/>
      <c r="T36" s="116"/>
      <c r="V36" s="20"/>
      <c r="W36" s="20"/>
    </row>
    <row r="37" spans="1:23" ht="14.25" customHeight="1">
      <c r="A37" s="15"/>
      <c r="B37" s="106"/>
      <c r="C37" s="330"/>
      <c r="D37" s="325"/>
      <c r="E37" s="114">
        <v>0.46527777777777773</v>
      </c>
      <c r="F37" s="95" t="str">
        <f>K19</f>
        <v>イエローモンキーズ</v>
      </c>
      <c r="G37" s="131" t="s">
        <v>5</v>
      </c>
      <c r="H37" s="95" t="str">
        <f>K68</f>
        <v>レッドサンズ</v>
      </c>
      <c r="I37" s="33"/>
      <c r="J37" s="146" t="str">
        <f>H38</f>
        <v>徳大医学部サッカー部</v>
      </c>
      <c r="K37" s="34"/>
      <c r="N37" s="42"/>
      <c r="O37" s="142"/>
      <c r="P37" s="141"/>
      <c r="Q37" s="157"/>
      <c r="R37" s="20"/>
      <c r="T37" s="117"/>
      <c r="U37" s="120"/>
      <c r="V37" s="20"/>
      <c r="W37" s="20"/>
    </row>
    <row r="38" spans="1:23" ht="14.25" customHeight="1">
      <c r="A38" s="15"/>
      <c r="B38" s="319">
        <v>44087</v>
      </c>
      <c r="C38" s="330"/>
      <c r="D38" s="325"/>
      <c r="E38" s="114">
        <v>0.54166666666666663</v>
      </c>
      <c r="F38" s="95" t="str">
        <f>K74</f>
        <v>Sorpresa</v>
      </c>
      <c r="G38" s="131" t="s">
        <v>5</v>
      </c>
      <c r="H38" s="95" t="str">
        <f>K13</f>
        <v>徳大医学部サッカー部</v>
      </c>
      <c r="I38" s="33"/>
      <c r="J38" s="147" t="str">
        <f>H39</f>
        <v>F.C.UNITY</v>
      </c>
      <c r="K38" s="34" t="s">
        <v>18</v>
      </c>
      <c r="N38" s="42"/>
      <c r="O38" s="142"/>
      <c r="P38" s="141"/>
      <c r="Q38" s="157"/>
      <c r="R38" s="20"/>
      <c r="T38" s="116"/>
      <c r="V38" s="20"/>
      <c r="W38" s="20"/>
    </row>
    <row r="39" spans="1:23" ht="14.25" customHeight="1">
      <c r="A39" s="15"/>
      <c r="B39" s="319"/>
      <c r="C39" s="330"/>
      <c r="D39" s="325"/>
      <c r="E39" s="114">
        <v>0.61805555555555558</v>
      </c>
      <c r="F39" s="124" t="str">
        <f>K50</f>
        <v>徳島大学サッカー部</v>
      </c>
      <c r="G39" s="133" t="s">
        <v>5</v>
      </c>
      <c r="H39" s="124" t="str">
        <f>K38</f>
        <v>F.C.UNITY</v>
      </c>
      <c r="I39" s="39"/>
      <c r="J39" s="146" t="str">
        <f>H40</f>
        <v>吉野クラブ</v>
      </c>
      <c r="K39" s="34" t="s">
        <v>25</v>
      </c>
      <c r="N39" s="42"/>
      <c r="O39" s="142"/>
      <c r="P39" s="141"/>
      <c r="Q39" s="157"/>
      <c r="R39" s="20"/>
      <c r="T39" s="116"/>
      <c r="V39" s="20"/>
      <c r="W39" s="20"/>
    </row>
    <row r="40" spans="1:23" ht="14.25" customHeight="1">
      <c r="A40" s="15"/>
      <c r="B40" s="107"/>
      <c r="C40" s="330"/>
      <c r="D40" s="325"/>
      <c r="E40" s="114">
        <v>0.69444444444444453</v>
      </c>
      <c r="F40" s="95" t="str">
        <f>K25</f>
        <v>N.J</v>
      </c>
      <c r="G40" s="131" t="s">
        <v>5</v>
      </c>
      <c r="H40" s="95" t="str">
        <f>K32</f>
        <v>吉野クラブ</v>
      </c>
      <c r="I40" s="49"/>
      <c r="J40" s="132" t="str">
        <f>H41</f>
        <v>ＦＣ暁</v>
      </c>
      <c r="K40" s="34"/>
      <c r="M40" s="36"/>
      <c r="N40" s="42"/>
      <c r="O40" s="142"/>
      <c r="P40" s="141"/>
      <c r="Q40" s="157"/>
      <c r="R40" s="20"/>
      <c r="T40" s="116"/>
      <c r="V40" s="20"/>
      <c r="W40" s="20"/>
    </row>
    <row r="41" spans="1:23" ht="14.25" customHeight="1">
      <c r="A41" s="15"/>
      <c r="B41" s="107"/>
      <c r="C41" s="331"/>
      <c r="D41" s="326"/>
      <c r="E41" s="115">
        <v>0.77083333333333337</v>
      </c>
      <c r="F41" s="123" t="str">
        <f>K62</f>
        <v>カンピオーネ</v>
      </c>
      <c r="G41" s="134" t="s">
        <v>5</v>
      </c>
      <c r="H41" s="123" t="str">
        <f>K44</f>
        <v>ＦＣ暁</v>
      </c>
      <c r="I41" s="112" t="s">
        <v>19</v>
      </c>
      <c r="J41" s="135" t="str">
        <f>F40</f>
        <v>N.J</v>
      </c>
      <c r="K41" s="41"/>
      <c r="M41" s="36"/>
      <c r="N41" s="42"/>
      <c r="O41" s="142"/>
      <c r="P41" s="141"/>
      <c r="Q41" s="157"/>
      <c r="R41" s="20"/>
      <c r="T41" s="116"/>
      <c r="V41" s="20"/>
      <c r="W41" s="20"/>
    </row>
    <row r="42" spans="1:23" ht="14.25" customHeight="1">
      <c r="A42" s="15"/>
      <c r="B42" s="105">
        <f>B36+1</f>
        <v>7</v>
      </c>
      <c r="C42" s="316" t="s">
        <v>21</v>
      </c>
      <c r="D42" s="324" t="str">
        <f>J42</f>
        <v>蹴友会</v>
      </c>
      <c r="E42" s="113">
        <v>0.3888888888888889</v>
      </c>
      <c r="F42" s="95" t="str">
        <f>K68</f>
        <v>レッドサンズ</v>
      </c>
      <c r="G42" s="131" t="s">
        <v>5</v>
      </c>
      <c r="H42" s="95" t="str">
        <f>K32</f>
        <v>吉野クラブ</v>
      </c>
      <c r="I42" s="30"/>
      <c r="J42" s="145" t="str">
        <f>H43</f>
        <v>蹴友会</v>
      </c>
      <c r="K42" s="10"/>
      <c r="M42" s="36"/>
      <c r="N42" s="42"/>
      <c r="O42" s="148"/>
      <c r="P42" s="141"/>
      <c r="Q42" s="157"/>
      <c r="R42" s="20"/>
      <c r="T42" s="116"/>
      <c r="V42" s="20"/>
      <c r="W42" s="20"/>
    </row>
    <row r="43" spans="1:23" ht="14.25" customHeight="1">
      <c r="A43" s="15"/>
      <c r="B43" s="106"/>
      <c r="C43" s="330"/>
      <c r="D43" s="325"/>
      <c r="E43" s="114">
        <v>0.46527777777777773</v>
      </c>
      <c r="F43" s="95" t="str">
        <f>K25</f>
        <v>N.J</v>
      </c>
      <c r="G43" s="131" t="s">
        <v>5</v>
      </c>
      <c r="H43" s="95" t="str">
        <f>K7</f>
        <v>蹴友会</v>
      </c>
      <c r="I43" s="33"/>
      <c r="J43" s="146" t="str">
        <f>H44</f>
        <v>カンピオーネ</v>
      </c>
      <c r="K43" s="34"/>
      <c r="N43" s="42"/>
      <c r="O43" s="142"/>
      <c r="P43" s="141"/>
      <c r="Q43" s="157"/>
      <c r="R43" s="20"/>
      <c r="T43" s="116"/>
      <c r="U43" s="119"/>
      <c r="V43" s="20"/>
      <c r="W43" s="20"/>
    </row>
    <row r="44" spans="1:23" ht="14.25" customHeight="1">
      <c r="A44" s="15"/>
      <c r="B44" s="319">
        <v>44115</v>
      </c>
      <c r="C44" s="330"/>
      <c r="D44" s="325"/>
      <c r="E44" s="114">
        <v>0.54166666666666663</v>
      </c>
      <c r="F44" s="95" t="str">
        <f>K74</f>
        <v>Sorpresa</v>
      </c>
      <c r="G44" s="131" t="s">
        <v>5</v>
      </c>
      <c r="H44" s="95" t="str">
        <f>K62</f>
        <v>カンピオーネ</v>
      </c>
      <c r="I44" s="49"/>
      <c r="J44" s="147" t="str">
        <f>H45</f>
        <v>F.C.UNITY</v>
      </c>
      <c r="K44" s="34" t="s">
        <v>57</v>
      </c>
      <c r="N44" s="42"/>
      <c r="O44" s="142"/>
      <c r="P44" s="141"/>
      <c r="Q44" s="157"/>
      <c r="R44" s="20"/>
      <c r="T44" s="116"/>
      <c r="U44" s="89"/>
      <c r="V44" s="20"/>
      <c r="W44" s="20"/>
    </row>
    <row r="45" spans="1:23" ht="14.25" customHeight="1">
      <c r="A45" s="15"/>
      <c r="B45" s="319"/>
      <c r="C45" s="330"/>
      <c r="D45" s="325"/>
      <c r="E45" s="114">
        <v>0.61805555555555558</v>
      </c>
      <c r="F45" s="124" t="str">
        <f>K19</f>
        <v>イエローモンキーズ</v>
      </c>
      <c r="G45" s="133" t="s">
        <v>5</v>
      </c>
      <c r="H45" s="124" t="str">
        <f>K38</f>
        <v>F.C.UNITY</v>
      </c>
      <c r="I45" s="39"/>
      <c r="J45" s="146" t="str">
        <f>H46</f>
        <v>徳島大学サッカー部</v>
      </c>
      <c r="K45" s="34" t="s">
        <v>60</v>
      </c>
      <c r="N45" s="42"/>
      <c r="O45" s="142"/>
      <c r="P45" s="157"/>
      <c r="Q45" s="32"/>
      <c r="R45" s="20"/>
      <c r="T45" s="116"/>
      <c r="V45" s="20"/>
      <c r="W45" s="20"/>
    </row>
    <row r="46" spans="1:23" ht="14.25" customHeight="1">
      <c r="A46" s="15"/>
      <c r="B46" s="107"/>
      <c r="C46" s="330"/>
      <c r="D46" s="325"/>
      <c r="E46" s="114">
        <v>0.69444444444444453</v>
      </c>
      <c r="F46" s="124" t="str">
        <f>K56</f>
        <v>ＦＣ ＮARUTO</v>
      </c>
      <c r="G46" s="131" t="s">
        <v>5</v>
      </c>
      <c r="H46" s="95" t="str">
        <f>K50</f>
        <v>徳島大学サッカー部</v>
      </c>
      <c r="I46" s="33"/>
      <c r="J46" s="132" t="str">
        <f>H47</f>
        <v>ＦＣ暁</v>
      </c>
      <c r="K46" s="34"/>
      <c r="M46" s="36"/>
      <c r="N46" s="42"/>
      <c r="O46" s="142"/>
      <c r="P46" s="157"/>
      <c r="Q46" s="32"/>
      <c r="R46" s="20"/>
      <c r="T46" s="116"/>
      <c r="V46" s="20"/>
      <c r="W46" s="20"/>
    </row>
    <row r="47" spans="1:23" ht="14.25" customHeight="1">
      <c r="A47" s="15"/>
      <c r="B47" s="122"/>
      <c r="C47" s="331"/>
      <c r="D47" s="326"/>
      <c r="E47" s="115">
        <v>0.77083333333333337</v>
      </c>
      <c r="F47" s="123" t="str">
        <f>K13</f>
        <v>徳大医学部サッカー部</v>
      </c>
      <c r="G47" s="134" t="s">
        <v>5</v>
      </c>
      <c r="H47" s="123" t="str">
        <f>K44</f>
        <v>ＦＣ暁</v>
      </c>
      <c r="I47" s="35" t="s">
        <v>19</v>
      </c>
      <c r="J47" s="135" t="str">
        <f>F46</f>
        <v>ＦＣ ＮARUTO</v>
      </c>
      <c r="K47" s="41"/>
      <c r="M47" s="36"/>
      <c r="N47" s="42"/>
      <c r="O47" s="142"/>
      <c r="P47" s="157"/>
      <c r="Q47" s="32"/>
      <c r="R47" s="20"/>
      <c r="T47" s="116"/>
      <c r="V47" s="20"/>
      <c r="W47" s="20"/>
    </row>
    <row r="48" spans="1:23" ht="14.25" customHeight="1">
      <c r="A48" s="15"/>
      <c r="B48" s="105">
        <f>B42+1</f>
        <v>8</v>
      </c>
      <c r="C48" s="316" t="s">
        <v>21</v>
      </c>
      <c r="D48" s="324" t="str">
        <f>J48</f>
        <v>イエローモンキーズ</v>
      </c>
      <c r="E48" s="113">
        <v>0.3888888888888889</v>
      </c>
      <c r="F48" s="95" t="str">
        <f>K56</f>
        <v>ＦＣ ＮARUTO</v>
      </c>
      <c r="G48" s="133" t="s">
        <v>5</v>
      </c>
      <c r="H48" s="95" t="str">
        <f>K44</f>
        <v>ＦＣ暁</v>
      </c>
      <c r="I48" s="33"/>
      <c r="J48" s="145" t="str">
        <f>H49</f>
        <v>イエローモンキーズ</v>
      </c>
      <c r="K48" s="10"/>
      <c r="M48" s="36"/>
      <c r="N48" s="42"/>
      <c r="O48" s="158"/>
      <c r="P48" s="157"/>
      <c r="Q48" s="32"/>
      <c r="R48" s="20"/>
      <c r="T48" s="117"/>
      <c r="V48" s="20"/>
      <c r="W48" s="20"/>
    </row>
    <row r="49" spans="1:23" ht="14.25" customHeight="1">
      <c r="A49" s="15"/>
      <c r="B49" s="106"/>
      <c r="C49" s="317"/>
      <c r="D49" s="325"/>
      <c r="E49" s="114">
        <v>0.46527777777777773</v>
      </c>
      <c r="F49" s="95" t="str">
        <f>K7</f>
        <v>蹴友会</v>
      </c>
      <c r="G49" s="131" t="s">
        <v>5</v>
      </c>
      <c r="H49" s="95" t="str">
        <f>K19</f>
        <v>イエローモンキーズ</v>
      </c>
      <c r="I49" s="33"/>
      <c r="J49" s="146" t="str">
        <f>H50</f>
        <v>N.J</v>
      </c>
      <c r="K49" s="34"/>
      <c r="M49" s="36"/>
      <c r="N49" s="42"/>
      <c r="O49" s="142"/>
      <c r="P49" s="157"/>
      <c r="Q49" s="32"/>
      <c r="R49" s="20"/>
      <c r="T49" s="116"/>
      <c r="V49" s="20"/>
      <c r="W49" s="20"/>
    </row>
    <row r="50" spans="1:23" ht="14.25" customHeight="1">
      <c r="A50" s="15"/>
      <c r="B50" s="319">
        <v>44136</v>
      </c>
      <c r="C50" s="317"/>
      <c r="D50" s="325"/>
      <c r="E50" s="114">
        <v>0.54166666666666663</v>
      </c>
      <c r="F50" s="95" t="str">
        <f>K13</f>
        <v>徳大医学部サッカー部</v>
      </c>
      <c r="G50" s="131" t="s">
        <v>5</v>
      </c>
      <c r="H50" s="95" t="str">
        <f>K25</f>
        <v>N.J</v>
      </c>
      <c r="I50" s="33"/>
      <c r="J50" s="147" t="str">
        <f>H51</f>
        <v>Sorpresa</v>
      </c>
      <c r="K50" s="129" t="s">
        <v>53</v>
      </c>
      <c r="M50" s="36"/>
      <c r="N50" s="42"/>
      <c r="O50" s="142"/>
      <c r="P50" s="157"/>
      <c r="Q50" s="32"/>
      <c r="R50" s="20"/>
      <c r="T50" s="116"/>
      <c r="V50" s="20"/>
      <c r="W50" s="20"/>
    </row>
    <row r="51" spans="1:23" ht="14.25" customHeight="1">
      <c r="A51" s="15"/>
      <c r="B51" s="319"/>
      <c r="C51" s="317"/>
      <c r="D51" s="325"/>
      <c r="E51" s="114">
        <v>0.61805555555555558</v>
      </c>
      <c r="F51" s="124" t="str">
        <f>K68</f>
        <v>レッドサンズ</v>
      </c>
      <c r="G51" s="133" t="s">
        <v>5</v>
      </c>
      <c r="H51" s="124" t="str">
        <f>K74</f>
        <v>Sorpresa</v>
      </c>
      <c r="I51" s="39"/>
      <c r="J51" s="146" t="str">
        <f>H52</f>
        <v>徳島大学サッカー部</v>
      </c>
      <c r="K51" s="34"/>
      <c r="M51" s="36"/>
      <c r="N51" s="42"/>
      <c r="O51" s="142"/>
      <c r="P51" s="157"/>
      <c r="Q51" s="32"/>
      <c r="R51" s="20"/>
      <c r="T51" s="116"/>
      <c r="V51" s="20"/>
      <c r="W51" s="20"/>
    </row>
    <row r="52" spans="1:23" ht="14.25" customHeight="1">
      <c r="A52" s="15"/>
      <c r="B52" s="107"/>
      <c r="C52" s="317"/>
      <c r="D52" s="325"/>
      <c r="E52" s="114">
        <v>0.69444444444444453</v>
      </c>
      <c r="F52" s="95" t="str">
        <f>K62</f>
        <v>カンピオーネ</v>
      </c>
      <c r="G52" s="131" t="s">
        <v>5</v>
      </c>
      <c r="H52" s="95" t="str">
        <f>K50</f>
        <v>徳島大学サッカー部</v>
      </c>
      <c r="I52" s="49"/>
      <c r="J52" s="132" t="str">
        <f>H53</f>
        <v>吉野クラブ</v>
      </c>
      <c r="K52" s="34"/>
      <c r="N52" s="42"/>
      <c r="O52" s="142"/>
      <c r="P52" s="157"/>
      <c r="Q52" s="32"/>
      <c r="R52" s="20"/>
      <c r="T52" s="116"/>
      <c r="V52" s="20"/>
      <c r="W52" s="20"/>
    </row>
    <row r="53" spans="1:23" ht="14.25" customHeight="1">
      <c r="A53" s="15"/>
      <c r="B53" s="107"/>
      <c r="C53" s="318"/>
      <c r="D53" s="326"/>
      <c r="E53" s="115">
        <v>0.77083333333333337</v>
      </c>
      <c r="F53" s="136" t="str">
        <f>K38</f>
        <v>F.C.UNITY</v>
      </c>
      <c r="G53" s="137" t="s">
        <v>5</v>
      </c>
      <c r="H53" s="136" t="str">
        <f>K32</f>
        <v>吉野クラブ</v>
      </c>
      <c r="I53" s="112" t="s">
        <v>19</v>
      </c>
      <c r="J53" s="135" t="str">
        <f>F52</f>
        <v>カンピオーネ</v>
      </c>
      <c r="K53" s="41"/>
      <c r="M53" s="36"/>
      <c r="N53" s="42"/>
      <c r="O53" s="142"/>
      <c r="P53" s="157"/>
      <c r="Q53" s="32"/>
      <c r="R53" s="20"/>
      <c r="T53" s="116"/>
      <c r="V53" s="20"/>
      <c r="W53" s="20"/>
    </row>
    <row r="54" spans="1:23" ht="14.25" customHeight="1">
      <c r="A54" s="15"/>
      <c r="B54" s="105">
        <f>B48+1</f>
        <v>9</v>
      </c>
      <c r="C54" s="316" t="s">
        <v>21</v>
      </c>
      <c r="D54" s="324" t="str">
        <f>J54</f>
        <v>F.C.UNITY</v>
      </c>
      <c r="E54" s="113">
        <v>0.3888888888888889</v>
      </c>
      <c r="F54" s="94" t="str">
        <f>K62</f>
        <v>カンピオーネ</v>
      </c>
      <c r="G54" s="133" t="s">
        <v>5</v>
      </c>
      <c r="H54" s="94" t="str">
        <f>K68</f>
        <v>レッドサンズ</v>
      </c>
      <c r="I54" s="33"/>
      <c r="J54" s="145" t="str">
        <f>H55</f>
        <v>F.C.UNITY</v>
      </c>
      <c r="K54" s="34"/>
      <c r="M54" s="36"/>
      <c r="N54" s="42"/>
      <c r="O54" s="142"/>
      <c r="P54" s="157"/>
      <c r="Q54" s="32"/>
      <c r="R54" s="20"/>
      <c r="T54" s="117"/>
      <c r="V54" s="20"/>
      <c r="W54" s="20"/>
    </row>
    <row r="55" spans="1:23" ht="14.25" customHeight="1">
      <c r="A55" s="15"/>
      <c r="B55" s="106"/>
      <c r="C55" s="317"/>
      <c r="D55" s="325"/>
      <c r="E55" s="114">
        <v>0.46527777777777773</v>
      </c>
      <c r="F55" s="95" t="str">
        <f>K25</f>
        <v>N.J</v>
      </c>
      <c r="G55" s="131" t="s">
        <v>5</v>
      </c>
      <c r="H55" s="95" t="str">
        <f>K38</f>
        <v>F.C.UNITY</v>
      </c>
      <c r="I55" s="33"/>
      <c r="J55" s="146" t="str">
        <f>H56</f>
        <v>イエローモンキーズ</v>
      </c>
      <c r="K55" s="34"/>
      <c r="M55" s="36"/>
      <c r="N55" s="42"/>
      <c r="O55" s="142"/>
      <c r="P55" s="157"/>
      <c r="Q55" s="32"/>
      <c r="R55" s="20"/>
      <c r="T55" s="116"/>
      <c r="V55" s="20"/>
      <c r="W55" s="20"/>
    </row>
    <row r="56" spans="1:23" ht="14.25" customHeight="1">
      <c r="A56" s="15"/>
      <c r="B56" s="319">
        <v>44143</v>
      </c>
      <c r="C56" s="317"/>
      <c r="D56" s="325"/>
      <c r="E56" s="114">
        <v>0.54166666666666663</v>
      </c>
      <c r="F56" s="95" t="str">
        <f>K56</f>
        <v>ＦＣ ＮARUTO</v>
      </c>
      <c r="G56" s="131" t="s">
        <v>5</v>
      </c>
      <c r="H56" s="95" t="str">
        <f>K19</f>
        <v>イエローモンキーズ</v>
      </c>
      <c r="I56" s="33"/>
      <c r="J56" s="147" t="str">
        <f>H57</f>
        <v>徳大医学部サッカー部</v>
      </c>
      <c r="K56" s="34" t="s">
        <v>51</v>
      </c>
      <c r="M56" s="36"/>
      <c r="N56" s="42"/>
      <c r="O56" s="142"/>
      <c r="P56" s="157"/>
      <c r="Q56" s="32"/>
      <c r="R56" s="20"/>
      <c r="T56" s="116"/>
      <c r="V56" s="20"/>
      <c r="W56" s="20"/>
    </row>
    <row r="57" spans="1:23" ht="14.25" customHeight="1">
      <c r="A57" s="15"/>
      <c r="B57" s="319"/>
      <c r="C57" s="317"/>
      <c r="D57" s="325"/>
      <c r="E57" s="114">
        <v>0.61805555555555558</v>
      </c>
      <c r="F57" s="124" t="str">
        <f>K32</f>
        <v>吉野クラブ</v>
      </c>
      <c r="G57" s="133" t="s">
        <v>5</v>
      </c>
      <c r="H57" s="124" t="str">
        <f>K13</f>
        <v>徳大医学部サッカー部</v>
      </c>
      <c r="I57" s="39"/>
      <c r="J57" s="146" t="str">
        <f>H58</f>
        <v>蹴友会</v>
      </c>
      <c r="K57" s="34" t="s">
        <v>7</v>
      </c>
      <c r="M57" s="36"/>
      <c r="N57" s="42"/>
      <c r="O57" s="142"/>
      <c r="P57" s="141"/>
      <c r="Q57" s="157"/>
      <c r="R57" s="32"/>
      <c r="T57" s="20"/>
      <c r="U57" s="116"/>
      <c r="W57" s="20"/>
    </row>
    <row r="58" spans="1:23" ht="14.25" customHeight="1">
      <c r="A58" s="15"/>
      <c r="B58" s="107"/>
      <c r="C58" s="317"/>
      <c r="D58" s="325"/>
      <c r="E58" s="114">
        <v>0.69444444444444453</v>
      </c>
      <c r="F58" s="124" t="str">
        <f>K44</f>
        <v>ＦＣ暁</v>
      </c>
      <c r="G58" s="131" t="s">
        <v>5</v>
      </c>
      <c r="H58" s="95" t="str">
        <f>K7</f>
        <v>蹴友会</v>
      </c>
      <c r="I58" s="33"/>
      <c r="J58" s="132" t="str">
        <f>H59</f>
        <v>徳島大学サッカー部</v>
      </c>
      <c r="K58" s="7"/>
      <c r="M58" s="36"/>
      <c r="N58" s="42"/>
      <c r="O58" s="142"/>
      <c r="P58" s="141"/>
      <c r="Q58" s="157"/>
      <c r="R58" s="32"/>
      <c r="T58" s="20"/>
      <c r="U58" s="116"/>
      <c r="W58" s="20"/>
    </row>
    <row r="59" spans="1:23" ht="14.25" customHeight="1">
      <c r="A59" s="15"/>
      <c r="B59" s="107"/>
      <c r="C59" s="318"/>
      <c r="D59" s="326"/>
      <c r="E59" s="115">
        <v>0.77083333333333337</v>
      </c>
      <c r="F59" s="123" t="str">
        <f>K74</f>
        <v>Sorpresa</v>
      </c>
      <c r="G59" s="134" t="s">
        <v>5</v>
      </c>
      <c r="H59" s="123" t="str">
        <f>K50</f>
        <v>徳島大学サッカー部</v>
      </c>
      <c r="I59" s="35" t="s">
        <v>19</v>
      </c>
      <c r="J59" s="135" t="str">
        <f>F58</f>
        <v>ＦＣ暁</v>
      </c>
      <c r="K59" s="8"/>
      <c r="M59" s="36"/>
      <c r="N59" s="42"/>
      <c r="O59" s="142"/>
      <c r="P59" s="141"/>
      <c r="Q59" s="141"/>
      <c r="R59" s="43"/>
      <c r="T59" s="20"/>
      <c r="U59" s="116"/>
      <c r="W59" s="20"/>
    </row>
    <row r="60" spans="1:23" ht="14.25" customHeight="1">
      <c r="A60" s="15"/>
      <c r="B60" s="105">
        <f>B54+1</f>
        <v>10</v>
      </c>
      <c r="C60" s="316" t="s">
        <v>21</v>
      </c>
      <c r="D60" s="324" t="str">
        <f>J60</f>
        <v>N.J</v>
      </c>
      <c r="E60" s="113">
        <v>0.3888888888888889</v>
      </c>
      <c r="F60" s="95" t="str">
        <f>K19</f>
        <v>イエローモンキーズ</v>
      </c>
      <c r="G60" s="131" t="s">
        <v>5</v>
      </c>
      <c r="H60" s="95" t="str">
        <f>K32</f>
        <v>吉野クラブ</v>
      </c>
      <c r="I60" s="33"/>
      <c r="J60" s="145" t="str">
        <f>H61</f>
        <v>N.J</v>
      </c>
      <c r="K60" s="10"/>
      <c r="M60" s="36"/>
      <c r="N60" s="42"/>
      <c r="O60" s="142"/>
      <c r="P60" s="141"/>
      <c r="Q60" s="141"/>
      <c r="R60" s="43"/>
      <c r="T60" s="20"/>
      <c r="U60" s="116"/>
      <c r="V60" s="71"/>
      <c r="W60" s="20"/>
    </row>
    <row r="61" spans="1:23" ht="14.25" customHeight="1">
      <c r="A61" s="15"/>
      <c r="B61" s="106"/>
      <c r="C61" s="317"/>
      <c r="D61" s="325"/>
      <c r="E61" s="114">
        <v>0.46527777777777773</v>
      </c>
      <c r="F61" s="124" t="str">
        <f>K50</f>
        <v>徳島大学サッカー部</v>
      </c>
      <c r="G61" s="131" t="s">
        <v>5</v>
      </c>
      <c r="H61" s="124" t="str">
        <f>K25</f>
        <v>N.J</v>
      </c>
      <c r="I61" s="39"/>
      <c r="J61" s="146" t="str">
        <f>H62</f>
        <v>蹴友会</v>
      </c>
      <c r="K61" s="34"/>
      <c r="M61" s="36"/>
      <c r="N61" s="42"/>
      <c r="O61" s="142"/>
      <c r="P61" s="141"/>
      <c r="Q61" s="141"/>
      <c r="R61" s="43"/>
      <c r="T61" s="20"/>
      <c r="U61" s="116"/>
      <c r="W61" s="20"/>
    </row>
    <row r="62" spans="1:23" ht="14.25" customHeight="1">
      <c r="A62" s="15"/>
      <c r="B62" s="319">
        <v>44157</v>
      </c>
      <c r="C62" s="317"/>
      <c r="D62" s="325"/>
      <c r="E62" s="114">
        <v>0.54166666666666663</v>
      </c>
      <c r="F62" s="95" t="str">
        <f>K74</f>
        <v>Sorpresa</v>
      </c>
      <c r="G62" s="131" t="s">
        <v>5</v>
      </c>
      <c r="H62" s="124" t="str">
        <f>K7</f>
        <v>蹴友会</v>
      </c>
      <c r="I62" s="33"/>
      <c r="J62" s="147" t="str">
        <f>H63</f>
        <v>カンピオーネ</v>
      </c>
      <c r="K62" s="34" t="s">
        <v>134</v>
      </c>
      <c r="M62" s="36"/>
      <c r="N62" s="42"/>
      <c r="O62" s="159"/>
      <c r="P62" s="142"/>
      <c r="Q62" s="141"/>
      <c r="R62" s="43"/>
      <c r="T62" s="20"/>
      <c r="U62" s="116"/>
      <c r="W62" s="20"/>
    </row>
    <row r="63" spans="1:23" ht="14.25" customHeight="1">
      <c r="A63" s="15"/>
      <c r="B63" s="319"/>
      <c r="C63" s="317"/>
      <c r="D63" s="325"/>
      <c r="E63" s="114">
        <v>0.61805555555555558</v>
      </c>
      <c r="F63" s="95" t="str">
        <f>K13</f>
        <v>徳大医学部サッカー部</v>
      </c>
      <c r="G63" s="131" t="s">
        <v>5</v>
      </c>
      <c r="H63" s="95" t="str">
        <f>K62</f>
        <v>カンピオーネ</v>
      </c>
      <c r="I63" s="33"/>
      <c r="J63" s="146" t="str">
        <f>H64</f>
        <v>ＦＣ暁</v>
      </c>
      <c r="K63" s="34"/>
      <c r="M63" s="36"/>
      <c r="N63" s="42"/>
      <c r="O63" s="159"/>
      <c r="P63" s="142"/>
      <c r="Q63" s="141"/>
      <c r="R63" s="43"/>
      <c r="T63" s="20"/>
      <c r="U63" s="116"/>
      <c r="W63" s="20"/>
    </row>
    <row r="64" spans="1:23" ht="14.25" customHeight="1">
      <c r="A64" s="15"/>
      <c r="B64" s="107"/>
      <c r="C64" s="317"/>
      <c r="D64" s="325"/>
      <c r="E64" s="114">
        <v>0.69444444444444453</v>
      </c>
      <c r="F64" s="95" t="str">
        <f>K68</f>
        <v>レッドサンズ</v>
      </c>
      <c r="G64" s="131" t="s">
        <v>5</v>
      </c>
      <c r="H64" s="95" t="str">
        <f>K44</f>
        <v>ＦＣ暁</v>
      </c>
      <c r="I64" s="33"/>
      <c r="J64" s="132" t="str">
        <f>H65</f>
        <v>F.C.UNITY</v>
      </c>
      <c r="K64" s="34"/>
      <c r="M64" s="36"/>
      <c r="N64" s="42"/>
      <c r="O64" s="142"/>
      <c r="P64" s="141"/>
      <c r="Q64" s="141"/>
      <c r="R64" s="43"/>
      <c r="S64" s="51"/>
      <c r="T64" s="20"/>
      <c r="U64" s="116"/>
      <c r="W64" s="20"/>
    </row>
    <row r="65" spans="1:23" ht="14.25" customHeight="1">
      <c r="A65" s="15"/>
      <c r="B65" s="107"/>
      <c r="C65" s="318"/>
      <c r="D65" s="326"/>
      <c r="E65" s="115">
        <v>0.77083333333333337</v>
      </c>
      <c r="F65" s="123" t="str">
        <f>K56</f>
        <v>ＦＣ ＮARUTO</v>
      </c>
      <c r="G65" s="134" t="s">
        <v>5</v>
      </c>
      <c r="H65" s="123" t="str">
        <f>K38</f>
        <v>F.C.UNITY</v>
      </c>
      <c r="I65" s="35" t="s">
        <v>19</v>
      </c>
      <c r="J65" s="135" t="str">
        <f>F64</f>
        <v>レッドサンズ</v>
      </c>
      <c r="K65" s="41"/>
      <c r="M65" s="36"/>
      <c r="N65" s="42"/>
      <c r="O65" s="142"/>
      <c r="P65" s="141"/>
      <c r="Q65" s="141"/>
      <c r="R65" s="43"/>
      <c r="T65" s="20"/>
      <c r="U65" s="116"/>
      <c r="W65" s="20"/>
    </row>
    <row r="66" spans="1:23" ht="14.25" customHeight="1">
      <c r="A66" s="15"/>
      <c r="B66" s="105">
        <f>B60+1</f>
        <v>11</v>
      </c>
      <c r="C66" s="316" t="s">
        <v>21</v>
      </c>
      <c r="D66" s="324" t="str">
        <f>J66</f>
        <v>Sorpresa</v>
      </c>
      <c r="E66" s="113">
        <v>0.3888888888888889</v>
      </c>
      <c r="F66" s="94" t="str">
        <f>K44</f>
        <v>ＦＣ暁</v>
      </c>
      <c r="G66" s="133" t="s">
        <v>5</v>
      </c>
      <c r="H66" s="94" t="str">
        <f>K38</f>
        <v>F.C.UNITY</v>
      </c>
      <c r="I66" s="30"/>
      <c r="J66" s="145" t="str">
        <f>H67</f>
        <v>Sorpresa</v>
      </c>
      <c r="K66" s="34"/>
      <c r="M66" s="36"/>
      <c r="N66" s="42"/>
      <c r="O66" s="142"/>
      <c r="P66" s="142"/>
      <c r="Q66" s="141"/>
      <c r="R66" s="43"/>
      <c r="T66" s="20"/>
      <c r="U66" s="116"/>
      <c r="W66" s="20"/>
    </row>
    <row r="67" spans="1:23" ht="14.25" customHeight="1">
      <c r="A67" s="15"/>
      <c r="B67" s="106"/>
      <c r="C67" s="317"/>
      <c r="D67" s="325"/>
      <c r="E67" s="114">
        <v>0.46527777777777773</v>
      </c>
      <c r="F67" s="95" t="str">
        <f>K25</f>
        <v>N.J</v>
      </c>
      <c r="G67" s="131" t="s">
        <v>5</v>
      </c>
      <c r="H67" s="95" t="str">
        <f>K74</f>
        <v>Sorpresa</v>
      </c>
      <c r="I67" s="33"/>
      <c r="J67" s="146" t="str">
        <f>H68</f>
        <v>レッドサンズ</v>
      </c>
      <c r="K67" s="34"/>
      <c r="M67" s="36"/>
      <c r="N67" s="42"/>
      <c r="O67" s="142"/>
      <c r="P67" s="142"/>
      <c r="Q67" s="141"/>
      <c r="R67" s="43"/>
      <c r="T67" s="20"/>
      <c r="U67" s="116"/>
      <c r="W67" s="20"/>
    </row>
    <row r="68" spans="1:23" ht="14.25" customHeight="1">
      <c r="A68" s="15"/>
      <c r="B68" s="319">
        <v>44164</v>
      </c>
      <c r="C68" s="317"/>
      <c r="D68" s="325"/>
      <c r="E68" s="114">
        <v>0.54166666666666663</v>
      </c>
      <c r="F68" s="95" t="str">
        <f>K50</f>
        <v>徳島大学サッカー部</v>
      </c>
      <c r="G68" s="131" t="s">
        <v>5</v>
      </c>
      <c r="H68" s="95" t="str">
        <f>K68</f>
        <v>レッドサンズ</v>
      </c>
      <c r="I68" s="33"/>
      <c r="J68" s="147" t="str">
        <f>H69</f>
        <v>吉野クラブ</v>
      </c>
      <c r="K68" s="34" t="s">
        <v>135</v>
      </c>
      <c r="M68" s="36"/>
      <c r="N68" s="42"/>
      <c r="O68" s="142"/>
      <c r="P68" s="6"/>
      <c r="Q68" s="141"/>
      <c r="R68" s="43"/>
      <c r="T68" s="20"/>
      <c r="U68" s="116"/>
      <c r="W68" s="20"/>
    </row>
    <row r="69" spans="1:23" ht="14.25" customHeight="1">
      <c r="A69" s="15"/>
      <c r="B69" s="319"/>
      <c r="C69" s="317"/>
      <c r="D69" s="325"/>
      <c r="E69" s="114">
        <v>0.61805555555555558</v>
      </c>
      <c r="F69" s="124" t="str">
        <f>K56</f>
        <v>ＦＣ ＮARUTO</v>
      </c>
      <c r="G69" s="133" t="s">
        <v>5</v>
      </c>
      <c r="H69" s="95" t="str">
        <f>K32</f>
        <v>吉野クラブ</v>
      </c>
      <c r="I69" s="39"/>
      <c r="J69" s="146" t="str">
        <f>H70</f>
        <v>カンピオーネ</v>
      </c>
      <c r="K69" s="34"/>
      <c r="M69" s="36"/>
      <c r="N69" s="42"/>
      <c r="O69" s="142"/>
      <c r="P69" s="142"/>
      <c r="Q69" s="141"/>
      <c r="R69" s="43"/>
      <c r="T69" s="20"/>
      <c r="U69" s="117"/>
      <c r="W69" s="20"/>
    </row>
    <row r="70" spans="1:23" ht="14.25" customHeight="1">
      <c r="A70" s="15"/>
      <c r="B70" s="107"/>
      <c r="C70" s="317"/>
      <c r="D70" s="325"/>
      <c r="E70" s="114">
        <v>0.69444444444444453</v>
      </c>
      <c r="F70" s="95" t="str">
        <f>K7</f>
        <v>蹴友会</v>
      </c>
      <c r="G70" s="131" t="s">
        <v>5</v>
      </c>
      <c r="H70" s="95" t="str">
        <f>K62</f>
        <v>カンピオーネ</v>
      </c>
      <c r="I70" s="33"/>
      <c r="J70" s="132" t="str">
        <f>H71</f>
        <v>徳大医学部サッカー部</v>
      </c>
      <c r="K70" s="34"/>
      <c r="M70" s="36"/>
      <c r="N70" s="42"/>
      <c r="O70" s="6"/>
      <c r="P70" s="142"/>
      <c r="Q70" s="141"/>
      <c r="R70" s="43"/>
      <c r="T70" s="20"/>
      <c r="U70" s="117"/>
      <c r="W70" s="20"/>
    </row>
    <row r="71" spans="1:23" ht="14.25" customHeight="1">
      <c r="A71" s="15"/>
      <c r="B71" s="107"/>
      <c r="C71" s="318"/>
      <c r="D71" s="326"/>
      <c r="E71" s="115">
        <v>0.77083333333333337</v>
      </c>
      <c r="F71" s="123" t="str">
        <f>K19</f>
        <v>イエローモンキーズ</v>
      </c>
      <c r="G71" s="131" t="s">
        <v>5</v>
      </c>
      <c r="H71" s="123" t="str">
        <f>K13</f>
        <v>徳大医学部サッカー部</v>
      </c>
      <c r="I71" s="35" t="s">
        <v>19</v>
      </c>
      <c r="J71" s="135" t="str">
        <f>F70</f>
        <v>蹴友会</v>
      </c>
      <c r="K71" s="41"/>
      <c r="M71" s="36"/>
      <c r="N71" s="42"/>
      <c r="O71" s="141"/>
      <c r="P71" s="141"/>
      <c r="Q71" s="157"/>
      <c r="R71" s="32"/>
      <c r="T71" s="20"/>
      <c r="U71" s="117"/>
      <c r="V71" s="20"/>
      <c r="W71" s="20"/>
    </row>
    <row r="72" spans="1:23" ht="14.25" customHeight="1">
      <c r="A72" s="15"/>
      <c r="B72" s="52" t="s">
        <v>28</v>
      </c>
      <c r="C72" s="5"/>
      <c r="D72" s="3"/>
      <c r="E72" s="4"/>
      <c r="F72" s="97"/>
      <c r="G72" s="53"/>
      <c r="H72" s="70"/>
      <c r="I72" s="54"/>
      <c r="J72" s="79"/>
      <c r="K72" s="34"/>
      <c r="N72" s="42"/>
      <c r="O72" s="141"/>
      <c r="P72" s="141"/>
      <c r="Q72" s="157"/>
      <c r="R72" s="32"/>
      <c r="T72" s="20"/>
      <c r="U72" s="117"/>
      <c r="V72" s="20"/>
      <c r="W72" s="20"/>
    </row>
    <row r="73" spans="1:23" ht="14.25" customHeight="1">
      <c r="A73" s="15"/>
      <c r="B73" s="55" t="s">
        <v>29</v>
      </c>
      <c r="C73" s="13"/>
      <c r="D73" s="13"/>
      <c r="E73" s="13"/>
      <c r="F73" s="98"/>
      <c r="G73" s="13"/>
      <c r="H73" s="71"/>
      <c r="I73" s="13"/>
      <c r="J73" s="80"/>
      <c r="K73" s="34"/>
      <c r="N73" s="42"/>
      <c r="O73" s="141"/>
      <c r="P73" s="141"/>
      <c r="Q73" s="157"/>
      <c r="R73" s="32"/>
      <c r="U73" s="117"/>
      <c r="W73" s="71"/>
    </row>
    <row r="74" spans="1:23" ht="14.25" customHeight="1">
      <c r="A74" s="15"/>
      <c r="B74" s="56" t="s">
        <v>9</v>
      </c>
      <c r="C74" s="14"/>
      <c r="D74" s="14"/>
      <c r="E74" s="14"/>
      <c r="F74" s="99"/>
      <c r="G74" s="14"/>
      <c r="H74" s="72"/>
      <c r="I74" s="14"/>
      <c r="J74" s="81"/>
      <c r="K74" s="34" t="s">
        <v>136</v>
      </c>
      <c r="N74" s="42"/>
      <c r="O74" s="141"/>
      <c r="P74" s="141"/>
      <c r="Q74" s="157"/>
      <c r="R74" s="32"/>
      <c r="U74" s="117"/>
      <c r="W74" s="72"/>
    </row>
    <row r="75" spans="1:23" ht="14.25" customHeight="1">
      <c r="A75" s="15"/>
      <c r="B75" s="57" t="s">
        <v>30</v>
      </c>
      <c r="C75" s="58"/>
      <c r="D75" s="58"/>
      <c r="E75" s="58"/>
      <c r="F75" s="99"/>
      <c r="G75" s="58"/>
      <c r="H75" s="73"/>
      <c r="I75" s="58"/>
      <c r="J75" s="82"/>
      <c r="K75" s="34"/>
      <c r="N75" s="42"/>
      <c r="O75" s="141"/>
      <c r="P75" s="141"/>
      <c r="Q75" s="157"/>
      <c r="R75" s="32"/>
      <c r="U75" s="20"/>
      <c r="W75" s="73"/>
    </row>
    <row r="76" spans="1:23" ht="14.25" customHeight="1">
      <c r="A76" s="15"/>
      <c r="B76" s="59" t="s">
        <v>31</v>
      </c>
      <c r="C76" s="60"/>
      <c r="D76" s="60"/>
      <c r="E76" s="60"/>
      <c r="F76" s="100"/>
      <c r="G76" s="61"/>
      <c r="H76" s="74"/>
      <c r="I76" s="62"/>
      <c r="J76" s="83"/>
      <c r="K76" s="7"/>
      <c r="N76" s="42"/>
      <c r="O76" s="141"/>
      <c r="P76" s="141"/>
      <c r="Q76" s="157"/>
      <c r="R76" s="32"/>
      <c r="U76" s="20"/>
      <c r="W76" s="87"/>
    </row>
    <row r="77" spans="1:23" ht="14.25" customHeight="1" thickBot="1">
      <c r="A77" s="15"/>
      <c r="B77" s="63" t="s">
        <v>32</v>
      </c>
      <c r="C77" s="12"/>
      <c r="D77" s="12"/>
      <c r="E77" s="12"/>
      <c r="F77" s="101"/>
      <c r="G77" s="64"/>
      <c r="H77" s="335" t="s">
        <v>41</v>
      </c>
      <c r="I77" s="335"/>
      <c r="J77" s="336"/>
      <c r="K77" s="9"/>
      <c r="N77" s="42"/>
      <c r="O77" s="141"/>
      <c r="P77" s="141"/>
      <c r="Q77" s="157"/>
      <c r="R77" s="32"/>
      <c r="U77" s="20"/>
      <c r="W77" s="90"/>
    </row>
    <row r="78" spans="1:23" ht="15" customHeight="1">
      <c r="A78" s="15"/>
      <c r="B78" s="109"/>
      <c r="C78" s="65"/>
      <c r="D78" s="65"/>
      <c r="E78" s="65"/>
      <c r="F78" s="102"/>
      <c r="G78" s="65"/>
      <c r="H78" s="75"/>
      <c r="I78" s="65"/>
      <c r="J78" s="75"/>
      <c r="K78" s="65"/>
      <c r="N78" s="42"/>
      <c r="O78" s="141"/>
      <c r="P78" s="141"/>
      <c r="Q78" s="157"/>
      <c r="R78" s="32"/>
      <c r="U78" s="20"/>
      <c r="V78" s="72"/>
      <c r="W78" s="91"/>
    </row>
    <row r="79" spans="1:23" ht="18" customHeight="1">
      <c r="A79" s="15"/>
      <c r="B79" s="110"/>
      <c r="C79" s="67"/>
      <c r="D79" s="67"/>
      <c r="N79" s="42"/>
      <c r="O79" s="141"/>
      <c r="P79" s="141"/>
      <c r="Q79" s="157"/>
      <c r="R79" s="37"/>
      <c r="U79" s="20"/>
      <c r="W79" s="89"/>
    </row>
    <row r="80" spans="1:23">
      <c r="B80" s="110"/>
      <c r="C80" s="67"/>
      <c r="D80" s="67"/>
      <c r="N80" s="160"/>
      <c r="O80" s="161"/>
      <c r="P80" s="161"/>
      <c r="Q80" s="143"/>
      <c r="U80" s="20"/>
    </row>
    <row r="81" spans="2:21">
      <c r="B81" s="110"/>
      <c r="D81" s="67"/>
      <c r="N81" s="160"/>
      <c r="O81" s="161"/>
      <c r="P81" s="161"/>
      <c r="Q81" s="143"/>
      <c r="U81" s="20"/>
    </row>
    <row r="82" spans="2:21">
      <c r="B82" s="110"/>
      <c r="C82" s="67"/>
      <c r="D82" s="67"/>
      <c r="N82" s="160"/>
      <c r="O82" s="161"/>
      <c r="P82" s="161"/>
      <c r="Q82" s="143"/>
      <c r="U82" s="20"/>
    </row>
    <row r="83" spans="2:21">
      <c r="B83" s="110"/>
      <c r="C83" s="67"/>
      <c r="D83" s="67"/>
      <c r="N83" s="160"/>
      <c r="O83" s="161"/>
      <c r="P83" s="161"/>
      <c r="Q83" s="143"/>
      <c r="U83" s="20"/>
    </row>
    <row r="84" spans="2:21">
      <c r="B84" s="110"/>
      <c r="D84" s="67"/>
      <c r="N84" s="31"/>
      <c r="O84" s="161"/>
      <c r="P84" s="161"/>
      <c r="Q84" s="143"/>
      <c r="U84" s="86"/>
    </row>
    <row r="85" spans="2:21">
      <c r="B85" s="110"/>
      <c r="N85" s="160"/>
      <c r="O85" s="161"/>
      <c r="P85" s="161"/>
      <c r="Q85" s="143"/>
      <c r="U85" s="71"/>
    </row>
    <row r="86" spans="2:21">
      <c r="B86" s="110"/>
      <c r="N86" s="160"/>
      <c r="O86" s="161"/>
      <c r="P86" s="161"/>
      <c r="Q86" s="143"/>
      <c r="U86" s="72"/>
    </row>
    <row r="87" spans="2:21">
      <c r="B87" s="110"/>
      <c r="D87" s="67"/>
      <c r="N87" s="42"/>
      <c r="O87" s="161"/>
      <c r="P87" s="161"/>
      <c r="Q87" s="143"/>
      <c r="U87" s="73"/>
    </row>
    <row r="88" spans="2:21">
      <c r="B88" s="110"/>
      <c r="D88" s="67"/>
      <c r="N88" s="31"/>
      <c r="O88" s="161"/>
      <c r="P88" s="161"/>
      <c r="Q88" s="143"/>
      <c r="U88" s="87"/>
    </row>
    <row r="89" spans="2:21">
      <c r="B89" s="110"/>
      <c r="C89" s="67"/>
      <c r="N89" s="42"/>
      <c r="O89" s="161"/>
      <c r="P89" s="161"/>
      <c r="Q89" s="143"/>
      <c r="U89" s="90"/>
    </row>
    <row r="90" spans="2:21">
      <c r="B90" s="110"/>
      <c r="C90" s="67"/>
      <c r="N90" s="42"/>
      <c r="O90" s="161"/>
      <c r="P90" s="161"/>
      <c r="Q90" s="143"/>
      <c r="U90" s="91"/>
    </row>
    <row r="91" spans="2:21">
      <c r="N91" s="160"/>
      <c r="O91" s="161"/>
      <c r="P91" s="161"/>
      <c r="Q91" s="143"/>
      <c r="U91" s="89"/>
    </row>
    <row r="92" spans="2:21">
      <c r="N92" s="160"/>
      <c r="O92" s="161"/>
      <c r="P92" s="161"/>
      <c r="Q92" s="143"/>
    </row>
    <row r="93" spans="2:21">
      <c r="N93" s="31"/>
      <c r="O93" s="161"/>
      <c r="P93" s="161"/>
      <c r="Q93" s="143"/>
      <c r="U93" s="85"/>
    </row>
    <row r="94" spans="2:21">
      <c r="N94" s="31"/>
      <c r="O94" s="161"/>
      <c r="P94" s="161"/>
      <c r="Q94" s="143"/>
    </row>
    <row r="95" spans="2:21">
      <c r="N95" s="31"/>
      <c r="O95" s="161"/>
      <c r="P95" s="161"/>
      <c r="Q95" s="143"/>
    </row>
    <row r="96" spans="2:21">
      <c r="N96" s="31"/>
      <c r="O96" s="161"/>
      <c r="P96" s="161"/>
      <c r="Q96" s="143"/>
    </row>
    <row r="97" spans="14:22">
      <c r="N97" s="31"/>
      <c r="O97" s="161"/>
      <c r="P97" s="161"/>
      <c r="Q97" s="143"/>
    </row>
    <row r="98" spans="14:22">
      <c r="N98" s="31"/>
      <c r="O98" s="161"/>
      <c r="P98" s="161"/>
      <c r="Q98" s="143"/>
    </row>
    <row r="99" spans="14:22">
      <c r="N99" s="31"/>
      <c r="O99" s="161"/>
      <c r="P99" s="161"/>
      <c r="Q99" s="143"/>
      <c r="V99" s="73"/>
    </row>
    <row r="100" spans="14:22">
      <c r="N100" s="31"/>
      <c r="O100" s="161"/>
      <c r="P100" s="161"/>
      <c r="Q100" s="143"/>
    </row>
    <row r="105" spans="14:22">
      <c r="V105" s="120"/>
    </row>
    <row r="111" spans="14:22">
      <c r="V111" s="119"/>
    </row>
    <row r="112" spans="14:22">
      <c r="V112" s="89"/>
    </row>
    <row r="128" spans="22:22">
      <c r="V128" s="71"/>
    </row>
  </sheetData>
  <mergeCells count="40">
    <mergeCell ref="C66:C71"/>
    <mergeCell ref="D66:D71"/>
    <mergeCell ref="B68:B69"/>
    <mergeCell ref="H77:J77"/>
    <mergeCell ref="C54:C59"/>
    <mergeCell ref="D54:D59"/>
    <mergeCell ref="B56:B57"/>
    <mergeCell ref="C60:C65"/>
    <mergeCell ref="D60:D65"/>
    <mergeCell ref="B62:B63"/>
    <mergeCell ref="C42:C47"/>
    <mergeCell ref="D42:D47"/>
    <mergeCell ref="B44:B45"/>
    <mergeCell ref="C48:C53"/>
    <mergeCell ref="D48:D53"/>
    <mergeCell ref="B50:B51"/>
    <mergeCell ref="C30:C35"/>
    <mergeCell ref="D30:D35"/>
    <mergeCell ref="B32:B33"/>
    <mergeCell ref="C36:C41"/>
    <mergeCell ref="D36:D41"/>
    <mergeCell ref="B38:B39"/>
    <mergeCell ref="I29:K29"/>
    <mergeCell ref="C11:C16"/>
    <mergeCell ref="D11:D16"/>
    <mergeCell ref="B13:B14"/>
    <mergeCell ref="C17:C22"/>
    <mergeCell ref="D17:D22"/>
    <mergeCell ref="B19:B20"/>
    <mergeCell ref="C23:C28"/>
    <mergeCell ref="D23:D28"/>
    <mergeCell ref="B25:B26"/>
    <mergeCell ref="C29:D29"/>
    <mergeCell ref="F29:H29"/>
    <mergeCell ref="B2:K2"/>
    <mergeCell ref="N3:R3"/>
    <mergeCell ref="F4:H4"/>
    <mergeCell ref="C5:C10"/>
    <mergeCell ref="D5:D10"/>
    <mergeCell ref="B7:B8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2020　案 </vt:lpstr>
      <vt:lpstr>2020原案 (2)</vt:lpstr>
      <vt:lpstr>2021案</vt:lpstr>
      <vt:lpstr>2021原案</vt:lpstr>
      <vt:lpstr>2023原案  (2)</vt:lpstr>
      <vt:lpstr>2023原案 </vt:lpstr>
      <vt:lpstr>2022原案 保存</vt:lpstr>
      <vt:lpstr>2023原案  (保存)</vt:lpstr>
      <vt:lpstr>2023原案   </vt:lpstr>
      <vt:lpstr>2024</vt:lpstr>
      <vt:lpstr>2024 (原案)</vt:lpstr>
      <vt:lpstr>2024採用案 (修正案)</vt:lpstr>
      <vt:lpstr>2024採用案</vt:lpstr>
      <vt:lpstr>'2020　案 '!Print_Area</vt:lpstr>
      <vt:lpstr>'2020原案 (2)'!Print_Area</vt:lpstr>
      <vt:lpstr>'2021案'!Print_Area</vt:lpstr>
      <vt:lpstr>'2021原案'!Print_Area</vt:lpstr>
      <vt:lpstr>'2022原案 保存'!Print_Area</vt:lpstr>
      <vt:lpstr>'2023原案 '!Print_Area</vt:lpstr>
      <vt:lpstr>'2023原案   '!Print_Area</vt:lpstr>
      <vt:lpstr>'2023原案  (2)'!Print_Area</vt:lpstr>
      <vt:lpstr>'2023原案  (保存)'!Print_Area</vt:lpstr>
      <vt:lpstr>'2024'!Print_Area</vt:lpstr>
      <vt:lpstr>'2024 (原案)'!Print_Area</vt:lpstr>
      <vt:lpstr>'2024採用案'!Print_Area</vt:lpstr>
      <vt:lpstr>'2024採用案 (修正案)'!Print_Area</vt:lpstr>
    </vt:vector>
  </TitlesOfParts>
  <Company>YBK工業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宇徳四郎</dc:creator>
  <cp:lastModifiedBy>pc01</cp:lastModifiedBy>
  <cp:lastPrinted>2024-04-16T04:57:06Z</cp:lastPrinted>
  <dcterms:created xsi:type="dcterms:W3CDTF">2000-02-15T11:05:43Z</dcterms:created>
  <dcterms:modified xsi:type="dcterms:W3CDTF">2024-04-16T08:12:52Z</dcterms:modified>
</cp:coreProperties>
</file>